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imebu-my.sharepoint.com/personal/controlinterno_imebu_onmicrosoft_com/Documents/Documents/2025/PAAC/2025/SEGUNDO CUATRIMESTRE/"/>
    </mc:Choice>
  </mc:AlternateContent>
  <xr:revisionPtr revIDLastSave="246" documentId="8_{1472E471-BDF0-4EA1-A349-F58670084D1A}" xr6:coauthVersionLast="47" xr6:coauthVersionMax="47" xr10:uidLastSave="{2112C3D5-450B-428F-B1D4-5E8FCAA18B6D}"/>
  <bookViews>
    <workbookView xWindow="-120" yWindow="-120" windowWidth="20730" windowHeight="11040" firstSheet="5" activeTab="5" xr2:uid="{00000000-000D-0000-FFFF-FFFF00000000}"/>
  </bookViews>
  <sheets>
    <sheet name="PAAC MAY-AGOS 2020" sheetId="1" state="hidden" r:id="rId1"/>
    <sheet name="PAAC 2021" sheetId="2" state="hidden" r:id="rId2"/>
    <sheet name="PAAC 2022 vf" sheetId="5" state="hidden" r:id="rId3"/>
    <sheet name="Cambios 2023" sheetId="6" state="hidden" r:id="rId4"/>
    <sheet name="PAAC 2022" sheetId="3" state="hidden" r:id="rId5"/>
    <sheet name="PACC 2024" sheetId="8" r:id="rId6"/>
  </sheets>
  <externalReferences>
    <externalReference r:id="rId7"/>
    <externalReference r:id="rId8"/>
  </externalReferences>
  <definedNames>
    <definedName name="_xlnm._FilterDatabase" localSheetId="3" hidden="1">'Cambios 2023'!$B$9:$H$20</definedName>
    <definedName name="_xlnm._FilterDatabase" localSheetId="4" hidden="1">'PAAC 2022'!$B$9:$G$26</definedName>
    <definedName name="_xlnm._FilterDatabase" localSheetId="2" hidden="1">'PAAC 2022 vf'!$B$9:$G$25</definedName>
    <definedName name="A_Obj1" localSheetId="3">OFFSET(#REF!,0,0,COUNTA(#REF!)-1,1)</definedName>
    <definedName name="A_Obj1" localSheetId="1">OFFSET(#REF!,0,0,COUNTA(#REF!)-1,1)</definedName>
    <definedName name="A_Obj1" localSheetId="4">OFFSET(#REF!,0,0,COUNTA(#REF!)-1,1)</definedName>
    <definedName name="A_Obj1" localSheetId="2">OFFSET(#REF!,0,0,COUNTA(#REF!)-1,1)</definedName>
    <definedName name="A_Obj1">OFFSET(#REF!,0,0,COUNTA(#REF!)-1,1)</definedName>
    <definedName name="A_Obj2" localSheetId="3">OFFSET(#REF!,0,0,COUNTA(#REF!)-1,1)</definedName>
    <definedName name="A_Obj2" localSheetId="1">OFFSET(#REF!,0,0,COUNTA(#REF!)-1,1)</definedName>
    <definedName name="A_Obj2" localSheetId="4">OFFSET(#REF!,0,0,COUNTA(#REF!)-1,1)</definedName>
    <definedName name="A_Obj2" localSheetId="2">OFFSET(#REF!,0,0,COUNTA(#REF!)-1,1)</definedName>
    <definedName name="A_Obj2">OFFSET(#REF!,0,0,COUNTA(#REF!)-1,1)</definedName>
    <definedName name="A_Obj3" localSheetId="3">OFFSET(#REF!,0,0,COUNTA(#REF!)-1,1)</definedName>
    <definedName name="A_Obj3" localSheetId="1">OFFSET(#REF!,0,0,COUNTA(#REF!)-1,1)</definedName>
    <definedName name="A_Obj3" localSheetId="4">OFFSET(#REF!,0,0,COUNTA(#REF!)-1,1)</definedName>
    <definedName name="A_Obj3" localSheetId="2">OFFSET(#REF!,0,0,COUNTA(#REF!)-1,1)</definedName>
    <definedName name="A_Obj3">OFFSET(#REF!,0,0,COUNTA(#REF!)-1,1)</definedName>
    <definedName name="A_Obj4" localSheetId="3">OFFSET(#REF!,0,0,COUNTA(#REF!)-1,1)</definedName>
    <definedName name="A_Obj4" localSheetId="1">OFFSET(#REF!,0,0,COUNTA(#REF!)-1,1)</definedName>
    <definedName name="A_Obj4" localSheetId="4">OFFSET(#REF!,0,0,COUNTA(#REF!)-1,1)</definedName>
    <definedName name="A_Obj4" localSheetId="2">OFFSET(#REF!,0,0,COUNTA(#REF!)-1,1)</definedName>
    <definedName name="A_Obj4">OFFSET(#REF!,0,0,COUNTA(#REF!)-1,1)</definedName>
    <definedName name="Acc_1" localSheetId="3">#REF!</definedName>
    <definedName name="Acc_1" localSheetId="1">#REF!</definedName>
    <definedName name="Acc_1" localSheetId="4">#REF!</definedName>
    <definedName name="Acc_1" localSheetId="2">#REF!</definedName>
    <definedName name="Acc_1">#REF!</definedName>
    <definedName name="Acc_2" localSheetId="3">#REF!</definedName>
    <definedName name="Acc_2" localSheetId="1">#REF!</definedName>
    <definedName name="Acc_2" localSheetId="4">#REF!</definedName>
    <definedName name="Acc_2" localSheetId="2">#REF!</definedName>
    <definedName name="Acc_2">#REF!</definedName>
    <definedName name="Acc_3" localSheetId="3">#REF!</definedName>
    <definedName name="Acc_3" localSheetId="1">#REF!</definedName>
    <definedName name="Acc_3" localSheetId="4">#REF!</definedName>
    <definedName name="Acc_3" localSheetId="2">#REF!</definedName>
    <definedName name="Acc_3">#REF!</definedName>
    <definedName name="Acc_4" localSheetId="3">#REF!</definedName>
    <definedName name="Acc_4" localSheetId="1">#REF!</definedName>
    <definedName name="Acc_4" localSheetId="4">#REF!</definedName>
    <definedName name="Acc_4" localSheetId="2">#REF!</definedName>
    <definedName name="Acc_4">#REF!</definedName>
    <definedName name="Acc_5" localSheetId="3">#REF!</definedName>
    <definedName name="Acc_5" localSheetId="1">#REF!</definedName>
    <definedName name="Acc_5" localSheetId="4">#REF!</definedName>
    <definedName name="Acc_5" localSheetId="2">#REF!</definedName>
    <definedName name="Acc_5">#REF!</definedName>
    <definedName name="Acc_6" localSheetId="3">#REF!</definedName>
    <definedName name="Acc_6" localSheetId="1">#REF!</definedName>
    <definedName name="Acc_6" localSheetId="4">#REF!</definedName>
    <definedName name="Acc_6" localSheetId="2">#REF!</definedName>
    <definedName name="Acc_6">#REF!</definedName>
    <definedName name="Acc_7" localSheetId="3">#REF!</definedName>
    <definedName name="Acc_7" localSheetId="1">#REF!</definedName>
    <definedName name="Acc_7" localSheetId="4">#REF!</definedName>
    <definedName name="Acc_7" localSheetId="2">#REF!</definedName>
    <definedName name="Acc_7">#REF!</definedName>
    <definedName name="Acc_8" localSheetId="3">#REF!</definedName>
    <definedName name="Acc_8" localSheetId="1">#REF!</definedName>
    <definedName name="Acc_8" localSheetId="4">#REF!</definedName>
    <definedName name="Acc_8" localSheetId="2">#REF!</definedName>
    <definedName name="Acc_8">#REF!</definedName>
    <definedName name="Acc_9" localSheetId="3">#REF!</definedName>
    <definedName name="Acc_9" localSheetId="1">#REF!</definedName>
    <definedName name="Acc_9" localSheetId="4">#REF!</definedName>
    <definedName name="Acc_9" localSheetId="2">#REF!</definedName>
    <definedName name="Acc_9">#REF!</definedName>
    <definedName name="Admin">[1]TABLA!$Q$2:$Q$3</definedName>
    <definedName name="Agr">[1]TABLA!#REF!</definedName>
    <definedName name="Agricultura" localSheetId="3">[1]TABLA!#REF!</definedName>
    <definedName name="Agricultura" localSheetId="1">[1]TABLA!#REF!</definedName>
    <definedName name="Agricultura" localSheetId="4">[1]TABLA!#REF!</definedName>
    <definedName name="Agricultura" localSheetId="2">[1]TABLA!#REF!</definedName>
    <definedName name="Agricultura">[1]TABLA!#REF!</definedName>
    <definedName name="Agricultura_y_Desarrollo_Rural" localSheetId="3">[1]TABLA!#REF!</definedName>
    <definedName name="Agricultura_y_Desarrollo_Rural" localSheetId="1">[1]TABLA!#REF!</definedName>
    <definedName name="Agricultura_y_Desarrollo_Rural" localSheetId="4">[1]TABLA!#REF!</definedName>
    <definedName name="Agricultura_y_Desarrollo_Rural" localSheetId="2">[1]TABLA!#REF!</definedName>
    <definedName name="Agricultura_y_Desarrollo_Rural">[1]TABLA!#REF!</definedName>
    <definedName name="Ambiental">'[1]Tablas instituciones'!$D$2:$D$9</definedName>
    <definedName name="ambiente" localSheetId="3">[1]TABLA!#REF!</definedName>
    <definedName name="ambiente" localSheetId="1">[1]TABLA!#REF!</definedName>
    <definedName name="ambiente" localSheetId="4">[1]TABLA!#REF!</definedName>
    <definedName name="ambiente" localSheetId="2">[1]TABLA!#REF!</definedName>
    <definedName name="ambiente">[1]TABLA!#REF!</definedName>
    <definedName name="Ambiente_y_Desarrollo_Sostenible" localSheetId="3">[1]TABLA!#REF!</definedName>
    <definedName name="Ambiente_y_Desarrollo_Sostenible" localSheetId="1">[1]TABLA!#REF!</definedName>
    <definedName name="Ambiente_y_Desarrollo_Sostenible" localSheetId="4">[1]TABLA!#REF!</definedName>
    <definedName name="Ambiente_y_Desarrollo_Sostenible" localSheetId="2">[1]TABLA!#REF!</definedName>
    <definedName name="Ambiente_y_Desarrollo_Sostenible">[1]TABLA!#REF!</definedName>
    <definedName name="_xlnm.Print_Area" localSheetId="3">'Cambios 2023'!$B$1:$H$110</definedName>
    <definedName name="_xlnm.Print_Area" localSheetId="1">'PAAC 2021'!$B$1:$L$109</definedName>
    <definedName name="_xlnm.Print_Area" localSheetId="4">'PAAC 2022'!$B$1:$L$108</definedName>
    <definedName name="_xlnm.Print_Area" localSheetId="2">'PAAC 2022 vf'!$B$1:$H$97</definedName>
    <definedName name="_xlnm.Print_Area" localSheetId="0">'PAAC MAY-AGOS 2020'!$B$1:$L$87</definedName>
    <definedName name="_xlnm.Print_Area" localSheetId="5">'PACC 2024'!$A$1:$H$96</definedName>
    <definedName name="Ciencia__Tecnología_e_innovación" localSheetId="3">[1]TABLA!#REF!</definedName>
    <definedName name="Ciencia__Tecnología_e_innovación" localSheetId="1">[1]TABLA!#REF!</definedName>
    <definedName name="Ciencia__Tecnología_e_innovación" localSheetId="4">[1]TABLA!#REF!</definedName>
    <definedName name="Ciencia__Tecnología_e_innovación" localSheetId="2">[1]TABLA!#REF!</definedName>
    <definedName name="Ciencia__Tecnología_e_innovación">[1]TABLA!#REF!</definedName>
    <definedName name="clases1">[2]TABLA!$G$2:$G$5</definedName>
    <definedName name="Comercio__Industria_y_Turismo" localSheetId="3">[1]TABLA!#REF!</definedName>
    <definedName name="Comercio__Industria_y_Turismo" localSheetId="1">[1]TABLA!#REF!</definedName>
    <definedName name="Comercio__Industria_y_Turismo" localSheetId="4">[1]TABLA!#REF!</definedName>
    <definedName name="Comercio__Industria_y_Turismo" localSheetId="2">[1]TABLA!#REF!</definedName>
    <definedName name="Comercio__Industria_y_Turismo">[1]TABLA!#REF!</definedName>
    <definedName name="d" localSheetId="3">#REF!</definedName>
    <definedName name="d">#REF!</definedName>
    <definedName name="ddd" localSheetId="3">#REF!</definedName>
    <definedName name="ddd" localSheetId="1">#REF!</definedName>
    <definedName name="ddd" localSheetId="4">#REF!</definedName>
    <definedName name="ddd" localSheetId="2">#REF!</definedName>
    <definedName name="ddd">#REF!</definedName>
    <definedName name="Departamentos" localSheetId="3">#REF!</definedName>
    <definedName name="Departamentos" localSheetId="1">#REF!</definedName>
    <definedName name="Departamentos" localSheetId="4">#REF!</definedName>
    <definedName name="Departamentos" localSheetId="2">#REF!</definedName>
    <definedName name="Departamentos">#REF!</definedName>
    <definedName name="Fuentes" localSheetId="3">#REF!</definedName>
    <definedName name="Fuentes" localSheetId="1">#REF!</definedName>
    <definedName name="Fuentes" localSheetId="4">#REF!</definedName>
    <definedName name="Fuentes" localSheetId="2">#REF!</definedName>
    <definedName name="Fuentes">#REF!</definedName>
    <definedName name="Indicadores" localSheetId="3">#REF!</definedName>
    <definedName name="Indicadores" localSheetId="1">#REF!</definedName>
    <definedName name="Indicadores" localSheetId="4">#REF!</definedName>
    <definedName name="Indicadores" localSheetId="2">#REF!</definedName>
    <definedName name="Indicadores">#REF!</definedName>
    <definedName name="nivel">[1]TABLA!$C$2:$C$3</definedName>
    <definedName name="Objetivos" localSheetId="3">OFFSET(#REF!,0,0,COUNTA(#REF!)-1,1)</definedName>
    <definedName name="Objetivos" localSheetId="1">OFFSET(#REF!,0,0,COUNTA(#REF!)-1,1)</definedName>
    <definedName name="Objetivos" localSheetId="4">OFFSET(#REF!,0,0,COUNTA(#REF!)-1,1)</definedName>
    <definedName name="Objetivos" localSheetId="2">OFFSET(#REF!,0,0,COUNTA(#REF!)-1,1)</definedName>
    <definedName name="Objetivos">OFFSET(#REF!,0,0,COUNTA(#REF!)-1,1)</definedName>
    <definedName name="orden">[1]TABLA!$A$3:$A$4</definedName>
    <definedName name="sector">[1]TABLA!$B$2:$B$26</definedName>
    <definedName name="sss" localSheetId="3">OFFSET(#REF!,0,0,COUNTA(#REF!)-1,1)</definedName>
    <definedName name="sss" localSheetId="1">OFFSET(#REF!,0,0,COUNTA(#REF!)-1,1)</definedName>
    <definedName name="sss" localSheetId="4">OFFSET(#REF!,0,0,COUNTA(#REF!)-1,1)</definedName>
    <definedName name="sss" localSheetId="2">OFFSET(#REF!,0,0,COUNTA(#REF!)-1,1)</definedName>
    <definedName name="sss">OFFSET(#REF!,0,0,COUNTA(#REF!)-1,1)</definedName>
    <definedName name="Tipos">[1]TABLA!$G$2:$G$4</definedName>
    <definedName name="_xlnm.Print_Titles" localSheetId="3">'Cambios 2023'!$1:$7</definedName>
    <definedName name="_xlnm.Print_Titles" localSheetId="1">'PAAC 2021'!$1:$7</definedName>
    <definedName name="_xlnm.Print_Titles" localSheetId="4">'PAAC 2022'!$1:$7</definedName>
    <definedName name="_xlnm.Print_Titles" localSheetId="2">'PAAC 2022 vf'!$1:$7</definedName>
    <definedName name="_xlnm.Print_Titles" localSheetId="0">'PAAC MAY-AGOS 2020'!$1:$7</definedName>
    <definedName name="_xlnm.Print_Titles" localSheetId="5">'PACC 2024'!$1:$7</definedName>
    <definedName name="vigencias">[1]TABLA!$E$2:$E$7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5" i="8" l="1"/>
  <c r="J85" i="8"/>
  <c r="K86" i="3"/>
  <c r="J85" i="3"/>
  <c r="K85" i="3" s="1"/>
  <c r="I85" i="3"/>
  <c r="J83" i="3"/>
  <c r="I83" i="3"/>
  <c r="J81" i="3"/>
  <c r="I81" i="3"/>
  <c r="K77" i="3"/>
  <c r="J76" i="3"/>
  <c r="K76" i="3" s="1"/>
  <c r="I76" i="3"/>
  <c r="K75" i="3"/>
  <c r="K74" i="3"/>
  <c r="K70" i="3"/>
  <c r="J70" i="3"/>
  <c r="I70" i="3"/>
  <c r="J64" i="3"/>
  <c r="K64" i="3" s="1"/>
  <c r="I64" i="3"/>
  <c r="K63" i="3"/>
  <c r="J60" i="3"/>
  <c r="I60" i="3"/>
  <c r="K60" i="3" s="1"/>
  <c r="J57" i="3"/>
  <c r="I57" i="3"/>
  <c r="K56" i="3"/>
  <c r="J54" i="3"/>
  <c r="I54" i="3"/>
  <c r="J52" i="3"/>
  <c r="I52" i="3"/>
  <c r="J45" i="3"/>
  <c r="I45" i="3"/>
  <c r="K45" i="3" s="1"/>
  <c r="J43" i="3"/>
  <c r="K43" i="3" s="1"/>
  <c r="I43" i="3"/>
  <c r="J40" i="3"/>
  <c r="K40" i="3" s="1"/>
  <c r="I40" i="3"/>
  <c r="K34" i="3"/>
  <c r="K33" i="3"/>
  <c r="K32" i="3"/>
  <c r="K31" i="3"/>
  <c r="J30" i="3"/>
  <c r="K30" i="3" s="1"/>
  <c r="I30" i="3"/>
  <c r="K26" i="3"/>
  <c r="K25" i="3"/>
  <c r="J25" i="3"/>
  <c r="I25" i="3"/>
  <c r="K24" i="3"/>
  <c r="J23" i="3"/>
  <c r="K23" i="3" s="1"/>
  <c r="I23" i="3"/>
  <c r="K21" i="3"/>
  <c r="K20" i="3"/>
  <c r="J20" i="3"/>
  <c r="I20" i="3"/>
  <c r="K18" i="3"/>
  <c r="K17" i="3"/>
  <c r="J16" i="3"/>
  <c r="K16" i="3" s="1"/>
  <c r="I16" i="3"/>
  <c r="K14" i="3"/>
  <c r="K12" i="3"/>
  <c r="J12" i="3"/>
  <c r="I12" i="3"/>
  <c r="K87" i="2"/>
  <c r="J86" i="2"/>
  <c r="K86" i="2" s="1"/>
  <c r="I86" i="2"/>
  <c r="J84" i="2"/>
  <c r="I84" i="2"/>
  <c r="J82" i="2"/>
  <c r="I82" i="2"/>
  <c r="K78" i="2"/>
  <c r="J77" i="2"/>
  <c r="K77" i="2" s="1"/>
  <c r="I77" i="2"/>
  <c r="K76" i="2"/>
  <c r="K75" i="2"/>
  <c r="J71" i="2"/>
  <c r="K71" i="2" s="1"/>
  <c r="I71" i="2"/>
  <c r="K65" i="2"/>
  <c r="J65" i="2"/>
  <c r="I65" i="2"/>
  <c r="K64" i="2"/>
  <c r="J61" i="2"/>
  <c r="I61" i="2"/>
  <c r="K61" i="2" s="1"/>
  <c r="J58" i="2"/>
  <c r="I58" i="2"/>
  <c r="K57" i="2"/>
  <c r="J55" i="2"/>
  <c r="I55" i="2"/>
  <c r="J53" i="2"/>
  <c r="I53" i="2"/>
  <c r="J46" i="2"/>
  <c r="K46" i="2" s="1"/>
  <c r="I46" i="2"/>
  <c r="J44" i="2"/>
  <c r="K44" i="2" s="1"/>
  <c r="I44" i="2"/>
  <c r="J41" i="2"/>
  <c r="K41" i="2" s="1"/>
  <c r="I41" i="2"/>
  <c r="K35" i="2"/>
  <c r="K34" i="2"/>
  <c r="K33" i="2"/>
  <c r="K32" i="2"/>
  <c r="K31" i="2"/>
  <c r="J30" i="2"/>
  <c r="I30" i="2"/>
  <c r="K30" i="2" s="1"/>
  <c r="K26" i="2"/>
  <c r="J25" i="2"/>
  <c r="K25" i="2" s="1"/>
  <c r="I25" i="2"/>
  <c r="K24" i="2"/>
  <c r="K23" i="2"/>
  <c r="J23" i="2"/>
  <c r="I23" i="2"/>
  <c r="K21" i="2"/>
  <c r="J20" i="2"/>
  <c r="I20" i="2"/>
  <c r="K20" i="2" s="1"/>
  <c r="K19" i="2"/>
  <c r="K18" i="2"/>
  <c r="J17" i="2"/>
  <c r="K17" i="2" s="1"/>
  <c r="I17" i="2"/>
  <c r="K16" i="2"/>
  <c r="K15" i="2"/>
  <c r="J12" i="2"/>
  <c r="K12" i="2" s="1"/>
  <c r="I12" i="2"/>
  <c r="K87" i="1"/>
  <c r="K86" i="1"/>
  <c r="J86" i="1"/>
  <c r="J84" i="1" s="1"/>
  <c r="I86" i="1"/>
  <c r="K85" i="1"/>
  <c r="I84" i="1"/>
  <c r="K83" i="1"/>
  <c r="I82" i="1"/>
  <c r="K78" i="1"/>
  <c r="K77" i="1"/>
  <c r="J77" i="1"/>
  <c r="I77" i="1"/>
  <c r="K76" i="1"/>
  <c r="K75" i="1"/>
  <c r="K74" i="1"/>
  <c r="K73" i="1"/>
  <c r="K72" i="1"/>
  <c r="J71" i="1"/>
  <c r="K71" i="1" s="1"/>
  <c r="I71" i="1"/>
  <c r="I65" i="1"/>
  <c r="K64" i="1"/>
  <c r="J61" i="1"/>
  <c r="I61" i="1"/>
  <c r="J58" i="1"/>
  <c r="I58" i="1"/>
  <c r="K57" i="1"/>
  <c r="J55" i="1"/>
  <c r="I55" i="1"/>
  <c r="K53" i="1"/>
  <c r="J46" i="1"/>
  <c r="I46" i="1"/>
  <c r="J41" i="1"/>
  <c r="I41" i="1"/>
  <c r="K35" i="1"/>
  <c r="K34" i="1"/>
  <c r="K33" i="1"/>
  <c r="K32" i="1"/>
  <c r="K31" i="1"/>
  <c r="J30" i="1"/>
  <c r="K30" i="1" s="1"/>
  <c r="I30" i="1"/>
  <c r="K26" i="1"/>
  <c r="J25" i="1"/>
  <c r="K25" i="1" s="1"/>
  <c r="I25" i="1"/>
  <c r="K24" i="1"/>
  <c r="J23" i="1"/>
  <c r="K23" i="1" s="1"/>
  <c r="I23" i="1"/>
  <c r="K21" i="1"/>
  <c r="J20" i="1"/>
  <c r="K20" i="1" s="1"/>
  <c r="I20" i="1"/>
  <c r="K19" i="1"/>
  <c r="K18" i="1"/>
  <c r="K17" i="1"/>
  <c r="J17" i="1"/>
  <c r="I17" i="1"/>
  <c r="K16" i="1"/>
  <c r="K15" i="1"/>
  <c r="K12" i="1"/>
  <c r="J12" i="1"/>
  <c r="I12" i="1"/>
  <c r="K84" i="1" l="1"/>
  <c r="J82" i="1"/>
  <c r="K82" i="1" s="1"/>
  <c r="L90" i="2"/>
  <c r="L89" i="3"/>
  <c r="J6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Rosa Valentina Aceros Garcia</author>
    <author>EMPLEO</author>
  </authors>
  <commentList>
    <comment ref="C11" authorId="0" shapeId="0" xr:uid="{00000000-0006-0000-0000-000001000000}">
      <text>
        <r>
          <rPr>
            <b/>
            <sz val="9"/>
            <rFont val="Tahoma"/>
            <charset val="134"/>
          </rPr>
          <t>Precise los objetivos que la entidad desea lograr en la vigencia y Enuncie una a una las actividades que se realizarán  al logro de cada objetivo planteado.</t>
        </r>
      </text>
    </comment>
    <comment ref="C29" authorId="0" shapeId="0" xr:uid="{00000000-0006-0000-0000-000002000000}">
      <text>
        <r>
          <rPr>
            <b/>
            <sz val="9"/>
            <rFont val="Tahoma"/>
            <charset val="134"/>
          </rPr>
          <t>Precise los objetivos que la entidad desea lograr en la vigencia y Enuncie una a una las actividades que se realizarán  al logro de cada objetivo planteado.</t>
        </r>
      </text>
    </comment>
    <comment ref="C52" authorId="0" shapeId="0" xr:uid="{00000000-0006-0000-0000-000003000000}">
      <text>
        <r>
          <rPr>
            <b/>
            <sz val="9"/>
            <rFont val="Tahoma"/>
            <charset val="134"/>
          </rPr>
          <t>Precise los objetivos que la entidad desea lograr en la vigencia y Enuncie una a una las actividades que se realizarán  al logro de cada objetivo planteado.</t>
        </r>
      </text>
    </comment>
    <comment ref="C70" authorId="0" shapeId="0" xr:uid="{00000000-0006-0000-0000-000004000000}">
      <text>
        <r>
          <rPr>
            <b/>
            <sz val="9"/>
            <rFont val="Tahoma"/>
            <charset val="134"/>
          </rPr>
          <t>Precise los objetivos que la entidad desea lograr en la vigencia y Enuncie una a una las actividades que se realizarán  al logro de cada objetivo planteado.</t>
        </r>
      </text>
    </comment>
    <comment ref="D72" authorId="1" shapeId="0" xr:uid="{00000000-0006-0000-0000-000005000000}">
      <text>
        <r>
          <rPr>
            <b/>
            <sz val="9"/>
            <rFont val="Tahoma"/>
            <charset val="134"/>
          </rPr>
          <t>EMPLEO:</t>
        </r>
        <r>
          <rPr>
            <sz val="9"/>
            <rFont val="Tahoma"/>
            <charset val="134"/>
          </rPr>
          <t xml:space="preserve">
diagnostico del ing.</t>
        </r>
      </text>
    </comment>
    <comment ref="D85" authorId="1" shapeId="0" xr:uid="{00000000-0006-0000-0000-000006000000}">
      <text>
        <r>
          <rPr>
            <b/>
            <sz val="9"/>
            <rFont val="Tahoma"/>
            <charset val="134"/>
          </rPr>
          <t>EMPLEO:</t>
        </r>
        <r>
          <rPr>
            <sz val="9"/>
            <rFont val="Tahoma"/>
            <charset val="134"/>
          </rPr>
          <t xml:space="preserve">
Ing.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CONTROL_INT</author>
    <author>MI HP</author>
  </authors>
  <commentList>
    <comment ref="I17" authorId="0" shapeId="0" xr:uid="{05719AF2-E059-4B2F-BC6A-546E58D4441A}">
      <text>
        <r>
          <rPr>
            <b/>
            <sz val="9"/>
            <color indexed="81"/>
            <rFont val="Tahoma"/>
            <family val="2"/>
          </rPr>
          <t>CONTROL_INT:</t>
        </r>
        <r>
          <rPr>
            <sz val="9"/>
            <color indexed="81"/>
            <rFont val="Tahoma"/>
            <family val="2"/>
          </rPr>
          <t xml:space="preserve">
</t>
        </r>
      </text>
    </comment>
    <comment ref="K17" authorId="0" shapeId="0" xr:uid="{74226F7F-0C61-44E5-B4CA-F8EA068032A9}">
      <text>
        <r>
          <rPr>
            <b/>
            <sz val="9"/>
            <color indexed="81"/>
            <rFont val="Tahoma"/>
            <family val="2"/>
          </rPr>
          <t>CONTROL_INT:</t>
        </r>
        <r>
          <rPr>
            <sz val="9"/>
            <color indexed="81"/>
            <rFont val="Tahoma"/>
            <family val="2"/>
          </rPr>
          <t xml:space="preserve">
</t>
        </r>
      </text>
    </comment>
    <comment ref="G69" authorId="1" shapeId="0" xr:uid="{00000000-0006-0000-0500-000001000000}">
      <text>
        <r>
          <rPr>
            <b/>
            <sz val="9"/>
            <color indexed="81"/>
            <rFont val="Tahoma"/>
            <charset val="1"/>
          </rPr>
          <t>MI HP:</t>
        </r>
        <r>
          <rPr>
            <sz val="9"/>
            <color indexed="81"/>
            <rFont val="Tahoma"/>
            <charset val="1"/>
          </rPr>
          <t xml:space="preserve">
solo administrativa</t>
        </r>
      </text>
    </comment>
  </commentList>
</comments>
</file>

<file path=xl/sharedStrings.xml><?xml version="1.0" encoding="utf-8"?>
<sst xmlns="http://schemas.openxmlformats.org/spreadsheetml/2006/main" count="2340" uniqueCount="688">
  <si>
    <t xml:space="preserve">INSTITUTO MUNICIPAL DE EMPLEO Y FOMENTO EMPRESARIAL DE BUCARAMANGA                                                </t>
  </si>
  <si>
    <t>SEGUIMIENTO  PLANEACIÓN
(1 Mayo a 31 Agosto 2020)</t>
  </si>
  <si>
    <t>SUBDIRECCIÓN TÉCNICA
120</t>
  </si>
  <si>
    <t>PLANES</t>
  </si>
  <si>
    <t>Fecha:</t>
  </si>
  <si>
    <t>Consecutivo:</t>
  </si>
  <si>
    <t>001</t>
  </si>
  <si>
    <t>GESTION ESTRATÉGICA TÉCNICA
GET</t>
  </si>
  <si>
    <t>Plan Anticorrupción
141</t>
  </si>
  <si>
    <t>Página</t>
  </si>
  <si>
    <t>Versión: 01</t>
  </si>
  <si>
    <t>Plan Anticorrupción y de Atención al Ciudadano</t>
  </si>
  <si>
    <t xml:space="preserve">Seguimiento 2 </t>
  </si>
  <si>
    <t>Componente 1:</t>
  </si>
  <si>
    <t>Mapa de riesgos de corrupción y de atención al ciudadano</t>
  </si>
  <si>
    <t>Fecha seguimiento: 1 Mayo al 31 de Agosto de 2019</t>
  </si>
  <si>
    <t>Observaciones</t>
  </si>
  <si>
    <t>Subcomponente</t>
  </si>
  <si>
    <t>Objetivos y Actividades</t>
  </si>
  <si>
    <t>Meta</t>
  </si>
  <si>
    <t xml:space="preserve">Responsable </t>
  </si>
  <si>
    <t>Fecha programada</t>
  </si>
  <si>
    <t>Actividades programadas hasta la fecha</t>
  </si>
  <si>
    <t>Actividades cumplidas hasta la fecha</t>
  </si>
  <si>
    <t>% de avance por objetivo</t>
  </si>
  <si>
    <t>Subcomponente 1</t>
  </si>
  <si>
    <t>Objetivo : Gestionar adecuadamente los riesgos de corrupción identificados en la entidad</t>
  </si>
  <si>
    <t>Política de Administración de Riesgos de Corrupción</t>
  </si>
  <si>
    <t>1.1</t>
  </si>
  <si>
    <t>Socialización al interior de la institución de la política de riesgo anticorrupción</t>
  </si>
  <si>
    <t>Política de Riesgos anticorrupción socializada</t>
  </si>
  <si>
    <t xml:space="preserve">Director General 
Jefe de planeación </t>
  </si>
  <si>
    <t>1.2</t>
  </si>
  <si>
    <t>Publicar la  política de riesgos de Corrupciónen página web</t>
  </si>
  <si>
    <t>Política de Riesgos publicada</t>
  </si>
  <si>
    <t>1.3</t>
  </si>
  <si>
    <t>Revisión de la política actual de riesgos respecto a la debida gestión del riesgo de corrupción, de acuerdo a la normatividad vigente.</t>
  </si>
  <si>
    <t>Acta de reunión con líderes de proceso</t>
  </si>
  <si>
    <t>15/04/2020
15/08/2020
15/12/2020</t>
  </si>
  <si>
    <t>Se realizó la mesa de trabajo de socialización y ratificación de la política de calidad en la Planeación Estratégica 2020-2023.</t>
  </si>
  <si>
    <t>1.4</t>
  </si>
  <si>
    <t>Ajuste de la política, socialización y publicación en página web</t>
  </si>
  <si>
    <t>Política de Riesgos ajustada y publicada</t>
  </si>
  <si>
    <t>Director General 
Jefe de planeación 
Ingeniero de sistemas</t>
  </si>
  <si>
    <t>20/04/2020
20/08/2020
20/12/2020</t>
  </si>
  <si>
    <t xml:space="preserve">La planeación Estratégica aprobada publicada en página web. </t>
  </si>
  <si>
    <t>Subcomponente 2</t>
  </si>
  <si>
    <t>Objetivo: Realizar una efectiva identificación de los riesgos de corrupción en la entidad</t>
  </si>
  <si>
    <t xml:space="preserve">Construcción del Mapa de
Riesgos de Corrupción
</t>
  </si>
  <si>
    <t xml:space="preserve">Realizar mesas de trabajo con las diferentes responsables de los procesos para identificar posibles riesgos de corrupción.  </t>
  </si>
  <si>
    <t>Riesgos de Corrupción identificados</t>
  </si>
  <si>
    <t>Responsables de Procesos</t>
  </si>
  <si>
    <t>Se realizaron mesas de trabajo con cada líder de proceso para  identificar posibles nuevos riesgos generados por el covid-19.</t>
  </si>
  <si>
    <t>Ajustar el mapa de riesgos  de corrupción con respecto a las observaciones de los diferentes grupos de trabajoy socializar con los funcionarios.</t>
  </si>
  <si>
    <t>Mapa de riesgos de corrupción ajustado</t>
  </si>
  <si>
    <t>Jefe de planeación y contratista delegado</t>
  </si>
  <si>
    <t>Se realizo ajuste del mapa de riesgos de corrupcion del instituto y se encuentra publicado en página.</t>
  </si>
  <si>
    <t>Subcomponente 3</t>
  </si>
  <si>
    <t>Objetivo: Difundir  a los interesados internos y externos de la entidad el mapa de riesgos de corrupción de la institución</t>
  </si>
  <si>
    <t>Consulta y divulgación</t>
  </si>
  <si>
    <t>Mantener publicado el mapa de riesgos de corrupción adoptado por la Entidad</t>
  </si>
  <si>
    <t>Mapa de riesgos publicado en página web</t>
  </si>
  <si>
    <t>Ingeniero de Sistemas</t>
  </si>
  <si>
    <t xml:space="preserve">Se encuentra cargado en página web </t>
  </si>
  <si>
    <t>Realizar la divulgación del Plan anticorrupción con los funcionarios y contratistas de la entidad</t>
  </si>
  <si>
    <t>Plan Anticorrupción socializado</t>
  </si>
  <si>
    <t>Subcomponente 4</t>
  </si>
  <si>
    <t>Objetivo : Realizar un adecuado seguimiento a la gestión del riesgo de la entidad y la efectividad de los controles establecidos</t>
  </si>
  <si>
    <t>Monitoreo y revisión</t>
  </si>
  <si>
    <t>Monitorear cuatrimestralmente el cumplimiento de las acciones propuestas para la administración de riesgos de corrupción y retroalimentar a los líderes de proceso</t>
  </si>
  <si>
    <t>Matriz de indicadores del Mapa de Riesgos</t>
  </si>
  <si>
    <t>Se realiza mensualmente el seguimiento al cumplimiento de las actividades del PAAC</t>
  </si>
  <si>
    <t>Subcomponente 5</t>
  </si>
  <si>
    <t>Objetivo: Analizar las causas, los riesgos de corrupción y la efectividad de los controles incorporados en el mapa de Riesgos de Corrupción de la entidad.</t>
  </si>
  <si>
    <t xml:space="preserve">Seguimiento
</t>
  </si>
  <si>
    <t>Realizar seguimiento a la ocurrencia de los riesgos identificados en mapa de riesgos de corrupción y analizar la efectividad de los controles establecidos.</t>
  </si>
  <si>
    <t>Acta de reunión cuatrimestral con líderes de proceso</t>
  </si>
  <si>
    <t>Dirección General 
Jefe de planeación contratista delegado
líderes de proceso</t>
  </si>
  <si>
    <t>Se realizaron mesas de trabajo con los líderes de procesos para identificar la ocurrencia de los riesgos identificados.</t>
  </si>
  <si>
    <t>Componente 3:</t>
  </si>
  <si>
    <t>Rendición de cuentas</t>
  </si>
  <si>
    <t>Objetivo: Mejorar  los atributos de la información que se entregará a los ciudadanos</t>
  </si>
  <si>
    <t>INFORMACIÓN DE CALIDAD Y EN LENGUAJE COMPRENSIBLE</t>
  </si>
  <si>
    <t>Publicar la información asociada con el presupuesto del instituto</t>
  </si>
  <si>
    <t>Ejecución presupuestal publicada en página web</t>
  </si>
  <si>
    <t>Jefe de Planeación
Ingeniero de Sistemas</t>
  </si>
  <si>
    <t>octavo día  de cada mes</t>
  </si>
  <si>
    <t>Se encuentra cargada en la web los pptos de enero a junio 2019</t>
  </si>
  <si>
    <t>Publicar la información asociada con el cumplimiento de metas del instituto</t>
  </si>
  <si>
    <t>Cumplimiento del plan de acción publicado en página web</t>
  </si>
  <si>
    <t>Se encuentra cargada en la web los pptos de enero a junio 2020</t>
  </si>
  <si>
    <t>Comunicar los resultados de la gestión del Instituto</t>
  </si>
  <si>
    <t>Informes de los entes de control que vigilan a la entidad publicados en página web</t>
  </si>
  <si>
    <t>Jefe de Control Interno
Ingeniero de Sistemas</t>
  </si>
  <si>
    <t>15/02/2020
15/07/2020</t>
  </si>
  <si>
    <t>Los informes de control interno se encuentran en la web</t>
  </si>
  <si>
    <t>15/04/2020
15/07/2020
15/10/2020
31/12/2020</t>
  </si>
  <si>
    <t>el informe del primer trimestre presentado al concejo municipal se encuentran en la web</t>
  </si>
  <si>
    <t>Realizar autodiagnostico del proceso de rendición de cuentas siguiendo los lineamientos del Manual único de Rendición de Cuentas</t>
  </si>
  <si>
    <t>Autodiagnostico realizado</t>
  </si>
  <si>
    <t xml:space="preserve">Se realizó diagnóstico y se diseño una estrategia, plan de comunicaciones y cronograma el  cual encuentra en la web. </t>
  </si>
  <si>
    <t>1.5</t>
  </si>
  <si>
    <t>Diseñar  la estrategia de rendición de cuentas con las diferentes dependencias de acuerdo a lo establecido en el Manual Unico de Rendición de Cuentas</t>
  </si>
  <si>
    <t>Estrategia de Rendición de Cuentas Diseñada y socializada</t>
  </si>
  <si>
    <t>Jefe de Planeación y Contratista responsable rendición de cuentas.</t>
  </si>
  <si>
    <t>15/05/2020
15/10/2020</t>
  </si>
  <si>
    <t>Se diseño la estrategia de rendicion de cuentas.</t>
  </si>
  <si>
    <t>1.6</t>
  </si>
  <si>
    <t>Diseñar el cronograma para la rendición de cuentas</t>
  </si>
  <si>
    <t>Cronograma diseñado</t>
  </si>
  <si>
    <t>Se diseño cronograma para la rendicion de cuentas.</t>
  </si>
  <si>
    <t>1.7</t>
  </si>
  <si>
    <t>Diseñar el Plan de Comunicaciones para la rendición de cuentas</t>
  </si>
  <si>
    <t>Plan de comunicaciones diseñado</t>
  </si>
  <si>
    <t>Jefe de Planeación y contratista delegado</t>
  </si>
  <si>
    <t>Se diseño el cronograma para la rendicion de cuentas.</t>
  </si>
  <si>
    <t>1.8</t>
  </si>
  <si>
    <t xml:space="preserve">Publicar la estrategia de rendición de cuentas, con cronograma y plan de comunicaciones  construido </t>
  </si>
  <si>
    <t>Estrategia de rendición de cuentas publicado en la web</t>
  </si>
  <si>
    <t>Jefe de Planeación, Ingeniero de Sistemas.</t>
  </si>
  <si>
    <t>Se diseño el plan de comunicaciones para la rendicion de cuentas.</t>
  </si>
  <si>
    <t>1.9</t>
  </si>
  <si>
    <t>Publicar el informe de gestión que será expuesto en la rendición de cuentas</t>
  </si>
  <si>
    <t>informe de gestión publicado en la web</t>
  </si>
  <si>
    <t>15/07/2020
30/11/2020</t>
  </si>
  <si>
    <t>Se publico informe de gestion expuesto para la rendicion de cuentas.</t>
  </si>
  <si>
    <t>Objetivo: Implementar la estrategia de rendición de cuentas  del Instituto.</t>
  </si>
  <si>
    <t>DIALOGO DE DOBLE VÍA CON LA CIUDADANÍA Y SUS ORGANIZACIONES</t>
  </si>
  <si>
    <t>2.1</t>
  </si>
  <si>
    <t>Encuentros con la comunidad para rendir cuentas sobre avances y resultados de las metas misionales.</t>
  </si>
  <si>
    <t>2 Encuentros realizados</t>
  </si>
  <si>
    <t>Dirección General, Jefe de Planeación, Subdirección Tpecnica, equipo técnico</t>
  </si>
  <si>
    <t>30/06/2020
30/11/2020</t>
  </si>
  <si>
    <t xml:space="preserve">Se realizaron encuentros con la comunicado para rendir cuentas sobre los avances y resultados de las metas misionales. </t>
  </si>
  <si>
    <t>2.2</t>
  </si>
  <si>
    <t>Realizar Audiencia Pública de cuentas en la que se promueva el dialogo con la ciudadanía</t>
  </si>
  <si>
    <t>Audiencia Pública de rendición de cuentas realizada</t>
  </si>
  <si>
    <t>Dirección General, Jefe de Planeación y contratista delegado</t>
  </si>
  <si>
    <t>31/07/2020
15/12/2020</t>
  </si>
  <si>
    <t>Se realizo la Audiencia Publica de cuentas el 14 de agosto de 2020.</t>
  </si>
  <si>
    <t>Objetivo: Fomentar la cultura de Rendición de cuentas con los funcionarios de la entidad y  la Participación y veeduría ciudadana.</t>
  </si>
  <si>
    <t>INCENTIVOS PARA MOTIVAR LA CULTURA DE LA RENDICIÓN Y PETICIÓN DE CUENTAS</t>
  </si>
  <si>
    <t>Realizar Jornadas de Sensibilización con los funcionarios sobre la importancia de la Gestión transparente y la rendición de cuentas.</t>
  </si>
  <si>
    <t xml:space="preserve">Jornadas de sensibilización con funcionarios </t>
  </si>
  <si>
    <t>Se realizo jornadas de sensibilizacion con los funcionarios sobre la importancia de la gestion transparente y la rendicion de cuentas en un café por la direccion.</t>
  </si>
  <si>
    <t>Objetivo: Evaluar la efectividad de la estrategia de rendición de cuentas diseñada</t>
  </si>
  <si>
    <t>EVALUACIÓN Y RETROALIMENTACIÓN A  LA GESTIÓN INSTITUCIONAL</t>
  </si>
  <si>
    <t>4.1</t>
  </si>
  <si>
    <t>Aplicar una encuesta de evaluación de la audiencia pública participativa de rendición de cuentas y de los encuentros comunales</t>
  </si>
  <si>
    <t>Encuestas de satisfacción aplicadas</t>
  </si>
  <si>
    <t>31/07/2020
13/12/2020</t>
  </si>
  <si>
    <t>Se aplico encuesta de evaluación de Audiencia Publica de cuentas del 14 de agosto de 2020, correspondiente a la gestión del I semestre de 2020.</t>
  </si>
  <si>
    <t>4.2</t>
  </si>
  <si>
    <t>Realizar un informe de evaluación de cumplimiento de las acciones planteadas y de la estrategia en su conjunto y de los resultados del proceso de rendición de cuentas.</t>
  </si>
  <si>
    <t>Informe de Evaluación de la Estrategia</t>
  </si>
  <si>
    <t>15/08/2020
31/12/2020</t>
  </si>
  <si>
    <t>Se realizo informe de evaluación de Audiencia Publica de cuentas del 14 de agosto de 2020, correspondiente a la gestión del I semestre de 2020.</t>
  </si>
  <si>
    <t>4.3</t>
  </si>
  <si>
    <t>Elaborar y suscribir el plan de Mejoramiento  a los que haya lugar</t>
  </si>
  <si>
    <t>Plan de Mejoramiento Suscrito</t>
  </si>
  <si>
    <t>Se elaboro y suscribio plan de mejoramiento de Audiencia Publica de cuentas del 14 de agosto de 2020, correspondiente a la gestión del I semestre de 2020.</t>
  </si>
  <si>
    <t>Componente 4:</t>
  </si>
  <si>
    <t>Servicio al Ciudadano</t>
  </si>
  <si>
    <t>Objetivo: Implementar acciones que fortalezcan el nivel de importancia del servicio al ciudadano al interior de la entidad.</t>
  </si>
  <si>
    <t>ESTRUCTURA ADMINISTRATIVA Y DIRECCIONAMIENTO ESTRATÉGICO</t>
  </si>
  <si>
    <t>Publicación del modelo de servicio de la institución</t>
  </si>
  <si>
    <t xml:space="preserve">Modelo de Servicio publicado en página web </t>
  </si>
  <si>
    <t>Director General
Jefe de Planeación
Responsable atención al ciudadano</t>
  </si>
  <si>
    <t xml:space="preserve">31/03/2020
</t>
  </si>
  <si>
    <t>Objetivo: Fortalecer los medios de comunicación y atención al ciudadano</t>
  </si>
  <si>
    <t>FORTALECIMIENTO DE LOS CANALES DE ATENCIÓN</t>
  </si>
  <si>
    <t>Mejorar las condiciones de acceso por parte de los ciudadanos, a los servicios que presta el Instituto</t>
  </si>
  <si>
    <t xml:space="preserve">Página web institucional actualizada con información sobre los programas misionales vigentes y sus procedimientos </t>
  </si>
  <si>
    <t>Subdirección Técnica
Ingeniero de Sistemas</t>
  </si>
  <si>
    <t>30/06/2020
29/12/2020</t>
  </si>
  <si>
    <t>Se actualizo la pagina web de los programas que se encuentan vigentes.</t>
  </si>
  <si>
    <t xml:space="preserve">Formulario de atención al ciudadano implementado en página web </t>
  </si>
  <si>
    <t>Ingeniero de Sistemas
Responsable de atención al ciudadano</t>
  </si>
  <si>
    <t>Se encuentra estructurado un pequeño formulario en la web, sin embargo se actualizará con un software el sistema de PQRSD</t>
  </si>
  <si>
    <t>Objetivo: Implementar acciones que fomenten la cultura de servicio al ciudadano, en los funcionarios de la entidad.</t>
  </si>
  <si>
    <t>TALENTO HUMANO</t>
  </si>
  <si>
    <t>3.1</t>
  </si>
  <si>
    <t>Capacitar a funcionarios y contratistas en protocolo de atención al ciudadano</t>
  </si>
  <si>
    <t>Funcionarios y contratistas capacitados</t>
  </si>
  <si>
    <t>Responsable de Atención al Ciudadano
Subdirector administrativo y financiero</t>
  </si>
  <si>
    <t>3.2</t>
  </si>
  <si>
    <t>Implementar los procesos de formación en servicio al cuidadano</t>
  </si>
  <si>
    <t>Subdirector administrativo y financiero</t>
  </si>
  <si>
    <t>Objetivo: Implementar acciones que propendan  el cumplimiento normativo de Servicio al ciudadano</t>
  </si>
  <si>
    <t>Normativo y procedimental</t>
  </si>
  <si>
    <t>Socializar la política de protección de datos con los funcionarios y contratistas del instituto</t>
  </si>
  <si>
    <t xml:space="preserve">Acta de reunión de socialización de la política </t>
  </si>
  <si>
    <t xml:space="preserve">Director General 
</t>
  </si>
  <si>
    <t>Publicar la política de protección de datos en página web</t>
  </si>
  <si>
    <t>Política de protección de datos publicada en página web</t>
  </si>
  <si>
    <t>Mantener publicada en la cartelera y página web, la carta de trato digno</t>
  </si>
  <si>
    <t>Carta publicada en cartelera y página web</t>
  </si>
  <si>
    <t>28/02/2020 y Permanente durante todo el año</t>
  </si>
  <si>
    <t>Se encvuentra publicada la carta de trato digno en cartelera y en la web</t>
  </si>
  <si>
    <t>Objetivo: Conocer las necesidades ,expectativas, intereses y percepción del servicio recibido, por parte de la ciudadanía que atiende el IMEBU.</t>
  </si>
  <si>
    <t>Relacionamiento con el ciudadano</t>
  </si>
  <si>
    <t>5.1</t>
  </si>
  <si>
    <t>Realizar la evaluación y retroalimentación mensual de las encuestas de verificación y calidad del servicio</t>
  </si>
  <si>
    <t>Informe de evaluación mensual</t>
  </si>
  <si>
    <t>Subdirector técnico
Responsable atención al ciudadano</t>
  </si>
  <si>
    <t>tercer día hábil de cada mes durante todo el año</t>
  </si>
  <si>
    <t>Debido a la contingencia generada por el covid, los talleres y prestació de servicios de los programas fueron virtuales via zoom, sin la posiblidad de aplicar las encuestas de satisfacción.</t>
  </si>
  <si>
    <t>5.2</t>
  </si>
  <si>
    <t>Implementar acciones de mejora de acuerdo con los resultados de la evaluación de las encuestas de verificación y calidad del servicio</t>
  </si>
  <si>
    <t>Plan de mejora implementado</t>
  </si>
  <si>
    <t>Debido a que no se reportaron temas por mejorar, no se suscribe plan de mejora.</t>
  </si>
  <si>
    <t>Componente 5:</t>
  </si>
  <si>
    <t>Transparencia y Acceso a la Información</t>
  </si>
  <si>
    <t xml:space="preserve">Objetivo: Implementar acciones que permitan a los ciudadanos disponer de la información mínima normativa e información de interés, en medios físicos y electrónicos </t>
  </si>
  <si>
    <t>LINEAMIENTOS DE TRANSPARENCIA ACTIVA</t>
  </si>
  <si>
    <t>Publicar en la sección de transparencia, la información que de acuerdo al diagnóstico realizado, se encuentre pendiente, según la normatividad vigente</t>
  </si>
  <si>
    <t>Sección de transparencia y acceso a la información pública  actualizada de acuerdo a la normatividad vigente</t>
  </si>
  <si>
    <t>Ingeniero de Sistemas
Subdirector administrativo y financiero
Subdirector Técnico
Asesora Jurídica
Jefe de Control Interno</t>
  </si>
  <si>
    <t>La sección de transparencia y acceso a la información pública  se encuentra actualizada de acuerdo a la normatividad vigente.</t>
  </si>
  <si>
    <t>Realizar la publicación de datos abiertos en el portal establecido</t>
  </si>
  <si>
    <t>Datos abiertos publicados</t>
  </si>
  <si>
    <t>Ingeniero de sistemas</t>
  </si>
  <si>
    <t xml:space="preserve">Se publicaron los datos abiertos dela defensa jurídica. </t>
  </si>
  <si>
    <t>Realizar la publicación de las bases de datos en el registro nacional de base de datos (RNBD)</t>
  </si>
  <si>
    <t>Bases de datos registradas en el RNBD</t>
  </si>
  <si>
    <t xml:space="preserve">Se realizó efectivamente el registro de 11 bases de datos el IMEBU en ell portal respectivo. </t>
  </si>
  <si>
    <t xml:space="preserve">Asegurar el registro del 100% de las hojas de vida de los servidores  y contratistas de función pública en el SIGEP </t>
  </si>
  <si>
    <t>100% de las hojas de vida de servidores y contratistas publicadas en el SIGEP</t>
  </si>
  <si>
    <t xml:space="preserve">Ingeniero de Sistemas </t>
  </si>
  <si>
    <t>30/03/2020
30/06/2020
29/09/2020
29/12/2020</t>
  </si>
  <si>
    <t xml:space="preserve">Se revisó en página web y las hv se encuentran actualizadas. </t>
  </si>
  <si>
    <t>Asegurar el registro del 100% de los contratos suscritos por la entidad en el portal SECOP</t>
  </si>
  <si>
    <t>100%  de los contratos publicados en el SECOP</t>
  </si>
  <si>
    <t>Asesora Jurídica</t>
  </si>
  <si>
    <t>Objetivo: Garantizar una adecuada gestión de las solicitudes de información realizada por la  ciudadanía.</t>
  </si>
  <si>
    <t>LINEAMIENTOS DE TRANSPARENCIA PASIVA</t>
  </si>
  <si>
    <t>Implementar un seguimiento en línea respecto a la recepción de PQRSD realizadas a través del formulario, de acuerdo con los lineamientos establecidos por MINTIC</t>
  </si>
  <si>
    <t xml:space="preserve">Seguimiento online a la recepción de PQRSD a través del formulario Implementado en página web </t>
  </si>
  <si>
    <t>30/06/2020
31/12/2020</t>
  </si>
  <si>
    <t>Esta actividad se encuentra pendiente por que no se ha adquirido el servicio de hosting.</t>
  </si>
  <si>
    <t>Socializar internamente el procedimiento de respuesta a solicitudes de acceso a la información pública de acuerdo a la normatividad vigente</t>
  </si>
  <si>
    <t xml:space="preserve">Acta de reunión de socialización del procedimiento </t>
  </si>
  <si>
    <t xml:space="preserve">Jefe de Planeación                               
Responsable de Atención al  Ciudadano </t>
  </si>
  <si>
    <t>2.3</t>
  </si>
  <si>
    <t>Publicar el procedimiento de respuesta a solicitudes de acceso a la información pública</t>
  </si>
  <si>
    <t>Publicación en página web</t>
  </si>
  <si>
    <t>2.4</t>
  </si>
  <si>
    <t>Publicar el  acto administrativo el trámite de PQRSD incluyendo los costos de reproducción de información, de acuerdo con los medios en que reposa la información de la entidad.</t>
  </si>
  <si>
    <t>Resolución PQRSD  y anexos publicados en página web</t>
  </si>
  <si>
    <t>Jefe de Planeación                               
Responsable de Atención al  Ciudadano</t>
  </si>
  <si>
    <t>Objetivo: Diseñar instrumentos de gestión de la información del Instituto, que permitan mejorar los mecanismos de transparencia y acceso a la información pública.</t>
  </si>
  <si>
    <t>ELABORACIÓN DE LOS INSTRUMENTOS DE GESTIÓN DE LA INFORMACIÓN</t>
  </si>
  <si>
    <t>Mantener publicado en página web el índice de información clasificada y reservada y  el Esquema de publicación de la Información</t>
  </si>
  <si>
    <t>documentos publicado en página web</t>
  </si>
  <si>
    <t>Subdirector Administrativo y Financiero
Ingeniero de Sistemas</t>
  </si>
  <si>
    <t>Se recepcionan y responden por la web</t>
  </si>
  <si>
    <t>Objetivo: Determinar las necesidades de adecuación del portal web institucional para dar cumplimiento con el criterio diferencial de acceso a la información pública de la entidad.</t>
  </si>
  <si>
    <t>CRITERIO DIFERENCIAL DE  ACCESIBILIDAD</t>
  </si>
  <si>
    <t>Realizar un diagnóstico al portal web de la entidad,. en materia de accesibilidad web, con las mejoras implementadas, a partir del anterior diagnóstico.</t>
  </si>
  <si>
    <t>diagnóstico de accesibilidad web elaborado</t>
  </si>
  <si>
    <t xml:space="preserve">Se realizo diagnóstico de accesibilidad web </t>
  </si>
  <si>
    <t>Objetivo: Contar con un mecanismo de seguimiento al acceso a  información pública</t>
  </si>
  <si>
    <t>MONITOREO DEL ACCESO A LA INFORMACIÓN PÚBLICA</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</si>
  <si>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</si>
  <si>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Informe de gestión de las PQRSD</t>
  </si>
  <si>
    <t xml:space="preserve">Responsable de Atención al Ciudadano
Jefe de Planeación </t>
  </si>
  <si>
    <t>Se entrega informe mensual sobre PQRSD</t>
  </si>
  <si>
    <t>Nota: Debido a la naturaleza de la Institución y a las funciones propias de la misma, según el acuerdo 030 de 2002, el componente No. 2, no aplica.</t>
  </si>
  <si>
    <t>SEGUIMIENTO  PLANEACIÓN
(1 Sep a 31 Dic 2020)</t>
  </si>
  <si>
    <t>Seguimiento 3</t>
  </si>
  <si>
    <t>Fecha seguimiento: 1 Septiembre al 31 de Diciembre de 2020</t>
  </si>
  <si>
    <t>15/02/2022</t>
  </si>
  <si>
    <t>15/04/2022
15/08/2022
15/12/2022</t>
  </si>
  <si>
    <t>20/04/2022
20/08/2022
20/12/2022</t>
  </si>
  <si>
    <t>Se encuentra cargada en la web los pptos de enero a diciembre 2020</t>
  </si>
  <si>
    <t>15/02/2022
15/07/2022</t>
  </si>
  <si>
    <t>15/04/2022
15/07/2022
15/10/2022
31/12/2022</t>
  </si>
  <si>
    <t>15/03/2022</t>
  </si>
  <si>
    <t>30/05/2022
30/10/2022</t>
  </si>
  <si>
    <t>15/07/2022
30/11/2022</t>
  </si>
  <si>
    <t>30/06/2022
30/11/2022</t>
  </si>
  <si>
    <t>31/07/2022
15/12/2022</t>
  </si>
  <si>
    <t>Se realizo la Audiencia Publica de cuentas el 14 de diciembre de 2020.</t>
  </si>
  <si>
    <t>31/07/2022
13/12/2022</t>
  </si>
  <si>
    <t>Teniendo en cuenta la emergencia sanitaria COVID - 19, el IMEBU se unio a  la Audiencia Pública de Cuentas del Municipio de Bucaramanga. Como mecanismo para medir la efectividad y la transparencia del ejercicio participativo y determinar las oportunidades de mejoras se habilito el chat del Facebook Live, en el cual los asistentes al evento plasmaron sus inquietudes y sugerencias, las cuales fueron resultas de manera inmediata por el Ing. Juan Carlos Cárdenas y Ángel Galvis.</t>
  </si>
  <si>
    <t>15/08/2022
31/12/2022</t>
  </si>
  <si>
    <t>Se realizo informe de evaluación de Audiencia Publica de cuentas del 14 de diciembrede 2020, correspondiente a la gestión del II semestre de 2020.</t>
  </si>
  <si>
    <t>No se requirió la elaboración de plan de mejora de Audiencia Publica de cuentas del 14 de diciembre de 2020, correspondiente a la gestión del II semestre de 2020.</t>
  </si>
  <si>
    <t xml:space="preserve">31/03/2022
</t>
  </si>
  <si>
    <t>30/06/2022
29/12/2022</t>
  </si>
  <si>
    <t>28/02/2022</t>
  </si>
  <si>
    <t>31/03/2022</t>
  </si>
  <si>
    <t>28/02/2022 y Permanente durante todo el año</t>
  </si>
  <si>
    <t>30/06/2022</t>
  </si>
  <si>
    <t>30/04/2022</t>
  </si>
  <si>
    <t>30/03/2022
30/06/2022
29/09/2022
29/12/2022</t>
  </si>
  <si>
    <t>30/06/2022
31/12/2022</t>
  </si>
  <si>
    <t>NAYARIN SAHARAY ROJAS TELLEZ</t>
  </si>
  <si>
    <t xml:space="preserve">Directora General IMEBU (E) </t>
  </si>
  <si>
    <t>Socialización al interior de la institución la política de riesgo anticorrupción</t>
  </si>
  <si>
    <t>Ajuste y socialización de la politica de riesgos de corrupción ajustada</t>
  </si>
  <si>
    <t>Publicar la  política de riesgos de Corrupción ajustada en página web</t>
  </si>
  <si>
    <t>31/01/2022</t>
  </si>
  <si>
    <t>Publicar el mapa de riesgos de corrupción adoptado por la Entidad</t>
  </si>
  <si>
    <t>Seguimiento al cumplimiento de las acciones planteadas del Mapa de riesgos.</t>
  </si>
  <si>
    <t>Seguimiento al cumplimiento de las acciones establecidas en el Plan Anticorrupción y del Mapa de Riesgos de Corrupción en mesas de trabajo con los responsables de los procesos y personal delegado para tal fin.</t>
  </si>
  <si>
    <t>Seguimiento al cumplimiento de las acciones planteadas al PAAC</t>
  </si>
  <si>
    <t>Oficina de Contro Interno</t>
  </si>
  <si>
    <t>30/05/2022</t>
  </si>
  <si>
    <t>30/06/2022
30/12/2022</t>
  </si>
  <si>
    <t>Realizar la evaluación y retroalimentación de las encuestas de verificación y calidad del servicio</t>
  </si>
  <si>
    <t>Informe de evaluación trimestral</t>
  </si>
  <si>
    <t>Responsable atención al ciudadano</t>
  </si>
  <si>
    <t>30/03/2022
30/06/2022
30/09/2022
30/12/2022</t>
  </si>
  <si>
    <t>Implementar acciones de mejora de acuerdo con los resultados de la evaluación de las encuestas de verificación y calidad del servicio si hay a lugar.</t>
  </si>
  <si>
    <t>Versión: 02</t>
  </si>
  <si>
    <t>Actividades</t>
  </si>
  <si>
    <t>Indicadores</t>
  </si>
  <si>
    <r>
      <rPr>
        <b/>
        <sz val="10"/>
        <color theme="1"/>
        <rFont val="Calibri"/>
        <charset val="134"/>
        <scheme val="minor"/>
      </rPr>
      <t xml:space="preserve">Subcomponente 1. 
</t>
    </r>
    <r>
      <rPr>
        <sz val="10"/>
        <color theme="1"/>
        <rFont val="Calibri"/>
        <charset val="134"/>
        <scheme val="minor"/>
      </rPr>
      <t xml:space="preserve">Política de Administración del riesgo </t>
    </r>
  </si>
  <si>
    <t>Número de socializaciones de la Política de Administración de Riesgos al personal adscrito al Instituto</t>
  </si>
  <si>
    <t>Director General 
Jefe de planeación 
Contratista delegado</t>
  </si>
  <si>
    <t>Ajuste de la politica de riesgos de corrupción</t>
  </si>
  <si>
    <t>Publicar la  política de riesgos de Corrupción en página web</t>
  </si>
  <si>
    <r>
      <rPr>
        <b/>
        <sz val="10"/>
        <color theme="1"/>
        <rFont val="Calibri"/>
        <charset val="134"/>
        <scheme val="minor"/>
      </rPr>
      <t xml:space="preserve">Subcomponente 2. 
</t>
    </r>
    <r>
      <rPr>
        <sz val="10"/>
        <color theme="1"/>
        <rFont val="Calibri"/>
        <charset val="134"/>
        <scheme val="minor"/>
      </rPr>
      <t>Construcción del mapa de riesgo de corrupción</t>
    </r>
    <r>
      <rPr>
        <b/>
        <sz val="10"/>
        <color theme="1"/>
        <rFont val="Calibri"/>
        <charset val="134"/>
        <scheme val="minor"/>
      </rPr>
      <t xml:space="preserve"> </t>
    </r>
    <r>
      <rPr>
        <sz val="10"/>
        <color theme="1"/>
        <rFont val="Calibri"/>
        <charset val="134"/>
        <scheme val="minor"/>
      </rPr>
      <t xml:space="preserve">
</t>
    </r>
  </si>
  <si>
    <t>Realizar mesas de trabajo con las diferentes responsables de los procesos para ajustar los mapas de riesgos de corrupción por procesos vigencia 2023.</t>
  </si>
  <si>
    <t>Número de mapas de riesgo de corrupción vigencia 2023 ajustado</t>
  </si>
  <si>
    <t>Jefe de planeación Contratista delegado 
Responsables de Procesos</t>
  </si>
  <si>
    <t>Construir el Plan Anticorrupción y Atención al Ciudadano vigencia 2023 por parte de todos los procesos.</t>
  </si>
  <si>
    <t>Número de Planes Anticorrupción y Atención al Ciudadano vigencia 2023</t>
  </si>
  <si>
    <t>Jefe de planeación Contratista delegado</t>
  </si>
  <si>
    <r>
      <rPr>
        <b/>
        <sz val="10"/>
        <color theme="1"/>
        <rFont val="Calibri"/>
        <charset val="134"/>
        <scheme val="minor"/>
      </rPr>
      <t xml:space="preserve">Subcomponente 3. 
</t>
    </r>
    <r>
      <rPr>
        <sz val="10"/>
        <color theme="1"/>
        <rFont val="Calibri"/>
        <charset val="134"/>
        <scheme val="minor"/>
      </rPr>
      <t>Consulta y Divulgación</t>
    </r>
    <r>
      <rPr>
        <b/>
        <sz val="10"/>
        <color theme="1"/>
        <rFont val="Calibri"/>
        <charset val="134"/>
        <scheme val="minor"/>
      </rPr>
      <t xml:space="preserve"> </t>
    </r>
  </si>
  <si>
    <t>Publicar en la pagina web el Plan Anticorrupción y Mapa de Riesgos de Corrupción y Mapa de Riesgos vigencia 2023 adoptado por la Entidad</t>
  </si>
  <si>
    <t>Número de Plan Anticorrupción y Mapa de Riesgos de Corrupción y Mapa de Riesgos vigencia 2023 publicado en página web</t>
  </si>
  <si>
    <t>Número de Plan Anticorrupción y Atención al Ciudadano socializado</t>
  </si>
  <si>
    <t>28/02/2023
31/07/2023</t>
  </si>
  <si>
    <r>
      <rPr>
        <b/>
        <sz val="10"/>
        <color theme="1"/>
        <rFont val="Calibri"/>
        <charset val="134"/>
        <scheme val="minor"/>
      </rPr>
      <t xml:space="preserve">Subcomponente 4. 
</t>
    </r>
    <r>
      <rPr>
        <sz val="10"/>
        <color theme="1"/>
        <rFont val="Calibri"/>
        <charset val="134"/>
        <scheme val="minor"/>
      </rPr>
      <t xml:space="preserve">Monitoreo y revisión </t>
    </r>
  </si>
  <si>
    <t>Monitorear las actividades de cada uno de los componentes del Plan Anticorrupción y de Atención al Ciudadano, por el líder de proceso y su equipo.</t>
  </si>
  <si>
    <t>Número de informe de seguimiento al cumplimiento de las acciones planteadas al PAAC</t>
  </si>
  <si>
    <t>06/04/2023
06/08/2023
06/12/2023</t>
  </si>
  <si>
    <r>
      <rPr>
        <b/>
        <sz val="10"/>
        <color theme="1"/>
        <rFont val="Calibri"/>
        <charset val="134"/>
        <scheme val="minor"/>
      </rPr>
      <t xml:space="preserve">Subcomponente 5. 
</t>
    </r>
    <r>
      <rPr>
        <sz val="10"/>
        <color theme="1"/>
        <rFont val="Calibri"/>
        <charset val="134"/>
        <scheme val="minor"/>
      </rPr>
      <t xml:space="preserve">Seguimiento
</t>
    </r>
  </si>
  <si>
    <t>Jefe de oficina de Contro Interno</t>
  </si>
  <si>
    <t>10/04/2023
10/08/2023
10/12/2023</t>
  </si>
  <si>
    <t>Publicar el seguimiento del Plan Anticorrupción y Mapa de Riesgos de Corrupción en la página web institucional.</t>
  </si>
  <si>
    <t>Número de publicaciones realizadas al seguimiento del Plan Anticorrupción y Mapa de Riesgos de Corrupción en la página web institucional.</t>
  </si>
  <si>
    <t>Jefe de oficina de Contro Interno
Ingeniero de Sistemas</t>
  </si>
  <si>
    <t>15/04/2023
15/08/2023
15/12/2023</t>
  </si>
  <si>
    <r>
      <rPr>
        <b/>
        <sz val="10"/>
        <color theme="1"/>
        <rFont val="Calibri"/>
        <charset val="134"/>
        <scheme val="minor"/>
      </rPr>
      <t>Subcomponente 1.</t>
    </r>
    <r>
      <rPr>
        <sz val="10"/>
        <color theme="1"/>
        <rFont val="Calibri"/>
        <charset val="134"/>
        <scheme val="minor"/>
      </rPr>
      <t xml:space="preserve">
Informar avances y resultados de la gestión con calidad y en lenguaje comprensible</t>
    </r>
  </si>
  <si>
    <t>Número de ejecución presupuestal publicada en página web</t>
  </si>
  <si>
    <t>Subdirección Administrativa y Financiera
Ingeniero de Sistemas</t>
  </si>
  <si>
    <t>Decimo día  de cada mes</t>
  </si>
  <si>
    <t>Número de informes de cumplimiento del plan de acción publicado en página web</t>
  </si>
  <si>
    <t>Jefe de Planeación
Contratista delegado
Ingeniero de Sistemas</t>
  </si>
  <si>
    <t>Publicar el Plan Anual de Adquisiciones y sus respectivas modificaciones en página web y SECOP.</t>
  </si>
  <si>
    <t>Porcentaje de Planes Anuales de Adquisición y sus respectivas modificaciones publicadas en página web del municipio y en SECOP.</t>
  </si>
  <si>
    <t>Subdirección Administrativa y Financiera</t>
  </si>
  <si>
    <t>31/12/203</t>
  </si>
  <si>
    <t>Publicar la apertura de los procesos contractuales (licitaciones, mínima cuantía, selección abreviada, subasta y concurso de méritos) en la página web del Instituto y divulgación en redes sociales.</t>
  </si>
  <si>
    <t>Porcentaje de publicaciones realizadas a la apertura de los procesos contractuales (licitaciones, mínima cuantía, selección abreviada, subasta y concurso de méritos) en la página web del Instituto y divulgación en redes sociales.</t>
  </si>
  <si>
    <t>Jefe de oficina de Jurídica</t>
  </si>
  <si>
    <t>Elaborar informe de contratación</t>
  </si>
  <si>
    <t>Número de informes de contratación elaborados.</t>
  </si>
  <si>
    <t>10/07/2023
10/12/2023</t>
  </si>
  <si>
    <t>Número de informes de los entes de control que vigilan a la entidad publicados en página web</t>
  </si>
  <si>
    <t>15/02/2023
15/07/2023</t>
  </si>
  <si>
    <t>Publicar los informes de gestión requeridos por el Concejo Municipal.</t>
  </si>
  <si>
    <t>Número de informes de gestión requeridos por el Concejo Municipal publicados.</t>
  </si>
  <si>
    <t>31/01/2022
22/04/2022
22/07/2022
22/10/2022</t>
  </si>
  <si>
    <t>Número de autodiagnostico del proceso de rendición de cuentas realizado.</t>
  </si>
  <si>
    <t>Jefe de planeación  Contratista delegado</t>
  </si>
  <si>
    <t>Realizar diagnostico de percepción de la ciudadania sobre el ejercicio de percepción ciudadana sobre el ejercicio de rendición de cuentas</t>
  </si>
  <si>
    <t>Número de diagnóstico de percepción de la ciudadania sobre el ejercicio de percepción ciudadana sobre el ejercicio de rendición de cuentas</t>
  </si>
  <si>
    <t>1.10</t>
  </si>
  <si>
    <t>Número de estrategia de rendición de cuentas diseñado</t>
  </si>
  <si>
    <t>15/06/2023
30/11/2023</t>
  </si>
  <si>
    <t>Número de cronograma de rendición de cuentas diseñado</t>
  </si>
  <si>
    <t>Jefe de Planeación Contratista delegado</t>
  </si>
  <si>
    <t>1.11</t>
  </si>
  <si>
    <t>Número de plan de comunicaciones para la rendición de cuentas diseñado</t>
  </si>
  <si>
    <t>1.12</t>
  </si>
  <si>
    <t xml:space="preserve">Publicar la estrategia de rendición de cuentas con cronograma y plan de comunicaciones  construido </t>
  </si>
  <si>
    <t>Número de estrategia de rendición de cuentas publicado en la web</t>
  </si>
  <si>
    <t>1.13</t>
  </si>
  <si>
    <t>Publicar en pagina web el informe de gestión que será expuesto en la rendición de cuentas</t>
  </si>
  <si>
    <t>Jefe de Planeación Contratista delegado
Ingeniero de Sistemas</t>
  </si>
  <si>
    <t>31/07/2023
15/12/2023</t>
  </si>
  <si>
    <r>
      <rPr>
        <b/>
        <sz val="10"/>
        <color theme="1"/>
        <rFont val="Calibri"/>
        <charset val="134"/>
        <scheme val="minor"/>
      </rPr>
      <t xml:space="preserve">Subcomponente 2. </t>
    </r>
    <r>
      <rPr>
        <sz val="10"/>
        <color theme="1"/>
        <rFont val="Calibri"/>
        <charset val="134"/>
        <scheme val="minor"/>
      </rPr>
      <t xml:space="preserve">
Desarrollar escenarios de diálogo de doble vía con la ciudadanía y sus organizaciones</t>
    </r>
  </si>
  <si>
    <t>Ejecutar la estrategia de rendición de cuentas</t>
  </si>
  <si>
    <t>Porcentaje de avance en la ejecución de la estrategia de rendición de cuentas</t>
  </si>
  <si>
    <t>Dirección General
Jefe de Planeación 
Contratista delegado</t>
  </si>
  <si>
    <r>
      <rPr>
        <b/>
        <sz val="10"/>
        <color theme="1"/>
        <rFont val="Calibri"/>
        <charset val="134"/>
        <scheme val="minor"/>
      </rPr>
      <t xml:space="preserve">Subcomponente 3. </t>
    </r>
    <r>
      <rPr>
        <sz val="10"/>
        <color theme="1"/>
        <rFont val="Calibri"/>
        <charset val="134"/>
        <scheme val="minor"/>
      </rPr>
      <t xml:space="preserve">
Incentivos para motivar la cultura de la rendición y petición de cuentas</t>
    </r>
  </si>
  <si>
    <t xml:space="preserve">Número de jornadas de sensibilización con funcionarios </t>
  </si>
  <si>
    <t>Dirección General 
Jefe de Planeación y contratista delegado</t>
  </si>
  <si>
    <t>30/06/2023
30/11/2023</t>
  </si>
  <si>
    <r>
      <rPr>
        <b/>
        <sz val="10"/>
        <color theme="1"/>
        <rFont val="Calibri"/>
        <charset val="134"/>
        <scheme val="minor"/>
      </rPr>
      <t>Subcomponente 4.</t>
    </r>
    <r>
      <rPr>
        <sz val="10"/>
        <color theme="1"/>
        <rFont val="Calibri"/>
        <charset val="134"/>
        <scheme val="minor"/>
      </rPr>
      <t xml:space="preserve">
Responder a compromisos propuestos, evaluación y retroalimentación en los ejercicios de rendición de cuentas con acciones correctivas para mejora </t>
    </r>
  </si>
  <si>
    <t>Número de aplicación de  encuestas de satisfacción aplicadas</t>
  </si>
  <si>
    <t>Dirección General. Jefe de Planeación y contratista delegado</t>
  </si>
  <si>
    <t>31/07/2023
13/12/2023</t>
  </si>
  <si>
    <t xml:space="preserve">Número de informe de evaluación al cumplimiento de las acciones planteadas y de la estrategia </t>
  </si>
  <si>
    <t>Dirección General
Jefe de Planeación y contratista delegado</t>
  </si>
  <si>
    <t>15/08/2023
31/12/2023</t>
  </si>
  <si>
    <t>Realizar la evaluación de la audiencia pública de rendición de cuentas.</t>
  </si>
  <si>
    <t>Número de evaluaciones de la audiencia pública de rendición de cuentas realizadas.</t>
  </si>
  <si>
    <t>Jefe de Oficina de Contol Interno</t>
  </si>
  <si>
    <r>
      <rPr>
        <b/>
        <sz val="10"/>
        <color theme="1"/>
        <rFont val="Calibri"/>
        <charset val="134"/>
        <scheme val="minor"/>
      </rPr>
      <t>Subcomponente 1.</t>
    </r>
    <r>
      <rPr>
        <sz val="10"/>
        <color theme="1"/>
        <rFont val="Calibri"/>
        <charset val="134"/>
        <scheme val="minor"/>
      </rPr>
      <t xml:space="preserve"> 
Planeacion estratégica del servicio al ciudadano</t>
    </r>
  </si>
  <si>
    <t xml:space="preserve">Número de publicaciones del modelo de Servicio publicado en página web </t>
  </si>
  <si>
    <t>Director General
Responsable atención al ciudadano</t>
  </si>
  <si>
    <t xml:space="preserve">31/03/2023
</t>
  </si>
  <si>
    <r>
      <rPr>
        <b/>
        <sz val="10"/>
        <color theme="1"/>
        <rFont val="Calibri"/>
        <charset val="134"/>
        <scheme val="minor"/>
      </rPr>
      <t>Subcomponente 2.</t>
    </r>
    <r>
      <rPr>
        <sz val="10"/>
        <color theme="1"/>
        <rFont val="Calibri"/>
        <charset val="134"/>
        <scheme val="minor"/>
      </rPr>
      <t xml:space="preserve">
Fortalecimiento del Talento Humano al servicio del ciudadano</t>
    </r>
  </si>
  <si>
    <t>Promover espacios de sensibilización para fortalecer la cultura de servicio a la ciudadanía al interior de la entidad</t>
  </si>
  <si>
    <t>Número de espacios de sensibilización para fortalecer la cultura de servicio a la ciudadania al interior de la entidad</t>
  </si>
  <si>
    <t>30/06/2023
31/12/2023</t>
  </si>
  <si>
    <t>Subcomponente 2
FORTALECIMIENTO DE LOS CANALES DE ATENCIÓN</t>
  </si>
  <si>
    <t>Mejorar las condiciones de acceso por parte de los ciudadanos. a los servicios que presta el Instituto</t>
  </si>
  <si>
    <t>30/06/2023
30/12/2023</t>
  </si>
  <si>
    <r>
      <rPr>
        <b/>
        <sz val="10"/>
        <color theme="1"/>
        <rFont val="Calibri"/>
        <charset val="134"/>
        <scheme val="minor"/>
      </rPr>
      <t xml:space="preserve">Subcomponente 3. </t>
    </r>
    <r>
      <rPr>
        <sz val="10"/>
        <color theme="1"/>
        <rFont val="Calibri"/>
        <charset val="134"/>
        <scheme val="minor"/>
      </rPr>
      <t>Gestión de relacionamiento con los ciudadanos</t>
    </r>
  </si>
  <si>
    <t>Número de socializaciones de la politica de protección de datos realizada</t>
  </si>
  <si>
    <t>Número Política de protección de datos publicada en página web</t>
  </si>
  <si>
    <t xml:space="preserve">Director General 
Ingeniero de Sistemas
</t>
  </si>
  <si>
    <t>3.3</t>
  </si>
  <si>
    <t>Mantener publicada en la cartelera y página web la carta de trato digno</t>
  </si>
  <si>
    <t>Número de carta publicada en cartelera y página web</t>
  </si>
  <si>
    <t>3.4</t>
  </si>
  <si>
    <t>Mantener actualizado en la pagína web el portafolio de servicios del Instituto Municipal de Empleo y Fomento Empresarial</t>
  </si>
  <si>
    <t xml:space="preserve">Número de portafolio de servicios actualizado y publicado en pagina web </t>
  </si>
  <si>
    <t>3.5</t>
  </si>
  <si>
    <t xml:space="preserve">Realizar una socialización de los protocolos del servicio al ciudadano dentro del proceso de inducción y reinducción a servidores públicos y contratistas </t>
  </si>
  <si>
    <t>Número de socializaciones  de los protocolos del servicio al ciudadano a servidores públicos y contratistas realizadas dentro del proceso de inducción y reinducción</t>
  </si>
  <si>
    <t>Subcomponente 3
TALENTO HUMANO</t>
  </si>
  <si>
    <r>
      <rPr>
        <b/>
        <sz val="10"/>
        <color theme="1"/>
        <rFont val="Calibri"/>
        <charset val="134"/>
        <scheme val="minor"/>
      </rPr>
      <t xml:space="preserve">Subcomponente 4. </t>
    </r>
    <r>
      <rPr>
        <sz val="10"/>
        <color theme="1"/>
        <rFont val="Calibri"/>
        <charset val="134"/>
        <scheme val="minor"/>
      </rPr>
      <t xml:space="preserve">
Conocimiento al servicio al ciudadano  </t>
    </r>
  </si>
  <si>
    <t xml:space="preserve">Realizar actualización de las preguntas frecuentes publicadas en la página WEB de la entidad  de acuerdo a las necesidades de mayor frecuencia requeridas por los ciudadanos. </t>
  </si>
  <si>
    <t xml:space="preserve">Número de actualizaciones de las preguntas frecuentes publicadas en la página WEB de la entidad, a las diferentes dependencias, de acuerdo a la necesidades de mayor frecuencia requeridas por los ciudadanos. </t>
  </si>
  <si>
    <t>Jefe de Planeación
Ingeniero de Sistemas
Contratista delegado</t>
  </si>
  <si>
    <r>
      <rPr>
        <b/>
        <sz val="10"/>
        <color theme="1"/>
        <rFont val="Calibri"/>
        <charset val="134"/>
        <scheme val="minor"/>
      </rPr>
      <t>Subcomponente 4</t>
    </r>
    <r>
      <rPr>
        <sz val="10"/>
        <color theme="1"/>
        <rFont val="Calibri"/>
        <charset val="134"/>
        <scheme val="minor"/>
      </rPr>
      <t xml:space="preserve">
Normativo y procedimental</t>
    </r>
  </si>
  <si>
    <t>Mantener publicada en la cartelera y página web. la carta de trato digno</t>
  </si>
  <si>
    <t>28/02/2023 y Permanente durante todo el año</t>
  </si>
  <si>
    <r>
      <rPr>
        <b/>
        <sz val="10"/>
        <color theme="1"/>
        <rFont val="Calibri"/>
        <charset val="134"/>
        <scheme val="minor"/>
      </rPr>
      <t>Subcomponente 5.</t>
    </r>
    <r>
      <rPr>
        <sz val="10"/>
        <color theme="1"/>
        <rFont val="Calibri"/>
        <charset val="134"/>
        <scheme val="minor"/>
      </rPr>
      <t xml:space="preserve">
Relacionamiento con el ciudadano</t>
    </r>
  </si>
  <si>
    <t>30/03/2023
30/06/2023
30/09/2023
30/12/2023</t>
  </si>
  <si>
    <t>Implementar acciones de mejora de acuerdo con los resultados de la evaluación de las encuestas de verificación y calidad del serviciosi hay a lugar.</t>
  </si>
  <si>
    <t>Medir el nivel de satisfacción del servicio al ciudadano</t>
  </si>
  <si>
    <t>Número de mediciones del nivel de satisfacción del servicio al ciudadano realizados y publicados.</t>
  </si>
  <si>
    <t>5/04/2023
5/07/2023
5/10/2023</t>
  </si>
  <si>
    <t xml:space="preserve">Objetivo: Implementar acciones que permitan a los ciudadanos disponer de la información mínima normativa e información de interés. en medios físicos y electrónicos </t>
  </si>
  <si>
    <t>Subcomponente 1.
Transparencia Activa</t>
  </si>
  <si>
    <t>Realizar seguimiento a la publicación y mantenimiento de las categorías de información pública según normatividad lvigente, para dar cumplimiento a la publicación en la sección transparencia y acceso a la información pública web el Instituto</t>
  </si>
  <si>
    <t>Número de sección de transparencia y acceso a la información pública  actualizada de acuerdo a la normatividad vigente</t>
  </si>
  <si>
    <t>Ingeniero de Sistemas
Subdirector administrativo y financiero
Subdirector Técnico
Jefe de oficina de Jurídica
Jefe de Control Interno</t>
  </si>
  <si>
    <t>Porcentaje de publicaciones y/o actualizaciones de Datos abiertos del instituto</t>
  </si>
  <si>
    <t>Porcentaje de las hojas de vida de servidores y contratistas publicadas en el SIGEP</t>
  </si>
  <si>
    <t xml:space="preserve">Jefe de oficina de Jurídica
Ingeniero de Sistemas </t>
  </si>
  <si>
    <t>Cargar la información en el módulo de recursos humanos del SIGEP en vinculación y desvinculación del personal de planta que se vinculen y desvinculen del Instituto</t>
  </si>
  <si>
    <t>Porcentaje Cargue de la información en el módulo de recursos humanos del SIGEP en vinculación y desvinculación del personal de planta que se vinculen y desvinculen de la Administración Central.</t>
  </si>
  <si>
    <t>Subdirector administrativo y financiero
Ingeniero de Sistemas</t>
  </si>
  <si>
    <t>Subcomponente 2.
Transparencia pasiva</t>
  </si>
  <si>
    <t>Implementar un seguimiento en línea respecto a la recepción de PQRSD realizadas a través del formulario. de acuerdo con los lineamientos establecidos por MINTIC</t>
  </si>
  <si>
    <t xml:space="preserve">Porcentaje de implementación y seguimiento online a la recepción de PQRSD a través del formulario Implementado en página web </t>
  </si>
  <si>
    <t xml:space="preserve">Subdirector administrativo y financiero
Ingeniero de Sistemas </t>
  </si>
  <si>
    <t>Número de socializacion interna del procesimiento de respuesta a solicitudes de acceso a la información pública de acuerdo a la normatividad vigente</t>
  </si>
  <si>
    <t>Número de procedimiento de respuesta a solicitudes de acceso a la información pública en página web</t>
  </si>
  <si>
    <t>Publicar el  acto administrativo el trámite de PQRSD incluyendo los costos de reproducción de información. de acuerdo con los medios en que reposa la información de la entidad.</t>
  </si>
  <si>
    <t>Número de acto administratiovo de PQRSD  y anexos publicados en página web</t>
  </si>
  <si>
    <t>Subcomponente 3.
Instrumentos de gestión de información</t>
  </si>
  <si>
    <t>Porcentaje de publicación de información clasificada y reservada y  el esquema de publicación de la Información</t>
  </si>
  <si>
    <t>Subcomponente 4. Criterio diferencial de accesibilidad</t>
  </si>
  <si>
    <t>Realizar un diagnóstico al portal web de la entidad en materia de accesibilidad web con las mejoras implementadas. a partir del anterior diagnóstico.</t>
  </si>
  <si>
    <t>Número de diagnóstico de accesibilidad web elaborado</t>
  </si>
  <si>
    <t>Mantener actualizada la página web de acuerdo a los criterios de accesibilidad según la normatividad legal vigente.</t>
  </si>
  <si>
    <t xml:space="preserve">Porcentaje de actualización de la página web de acuerdo a los criterios de accesibilidad según la normatividad legal vigente. </t>
  </si>
  <si>
    <t xml:space="preserve">Subcomponente 5.
Monitoreo </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</si>
  <si>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</si>
  <si>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30/06/2023
29/12/2023</t>
  </si>
  <si>
    <t>Componente 6:</t>
  </si>
  <si>
    <t xml:space="preserve"> Iniciativas adicionales: Integridad y Conflicto de intereses</t>
  </si>
  <si>
    <t>Subcomponente 1. Integridad y Conflicto de Intereses</t>
  </si>
  <si>
    <t>Realizar dos (2) jornadas de apropiación del Código de Integridad a los servidores públicos y contratistas del Instituto</t>
  </si>
  <si>
    <t>Número de jornadas de apropiación del Código de Integridad a los servidores públicos y contratistas del Instituto</t>
  </si>
  <si>
    <t>Realizar una actividad de divulgacion para promover el desarrollo del curso virtual de Integridad, transparencia y lucha contra la corrupcion del DAFP</t>
  </si>
  <si>
    <t>Número de  actividad de divulgacion para promover el desarrollo del curso virtual de Integridad, transparencia y lucha contra la corrupcion del DAFP</t>
  </si>
  <si>
    <t>Emitir una orientacion o circular sobre el alcance y manejo del conflicto de intereses, tanto para servidores públicos y como contratistas de prestacion de servicios en el desarrollo de la actividad contractual en la alcaldia de Bucaramanga</t>
  </si>
  <si>
    <t>Número de  circulares sobre el alcance y manejo del conflicto de intereses, tanto para servidores públicos y como contratistas de prestacion de servicios en el desarrollo de la actividad contractual en la alcaldia de Bucaramanga, emitidas</t>
  </si>
  <si>
    <t>Nota: Debido a la naturaleza de la Institución y a las funciones propias de la misma. según el acuerdo 030 de 2002. el componente No. 2. no aplica.</t>
  </si>
  <si>
    <t>LUIS GONZALO GÓMEZ GUERRERO</t>
  </si>
  <si>
    <t>Director General IMEBU</t>
  </si>
  <si>
    <t>Revisó:</t>
  </si>
  <si>
    <t>Alexandra Guerrero Mora -Subdirector Técnico</t>
  </si>
  <si>
    <t>Elaboró:</t>
  </si>
  <si>
    <t>Leidy Johanna Pinto Mantilla - CPS 037 de 2023</t>
  </si>
  <si>
    <t>Construcción del Plan Anticorrupción y del Mapa de Riesgos de Corrupción vigencia 2023 por parte de todos los procesos.</t>
  </si>
  <si>
    <t>Planes Anticorrupción y de Mapas de Riesgo de Corrupción vigencia 2023 construidos por parte de todos los procesos.</t>
  </si>
  <si>
    <t>31/12/2022</t>
  </si>
  <si>
    <t>LUIS GONZALO GOMEZ GUERRERO</t>
  </si>
  <si>
    <t>Revisar la implementación de la Política de Administración del Riesgo verificando adecuación y cambios de la Entidad.</t>
  </si>
  <si>
    <t>Número de revisiones realizadas a la politica de Administración del Riesgo con los lideres de proceso</t>
  </si>
  <si>
    <t>Publicar la política de Administración del riesgo en página web.</t>
  </si>
  <si>
    <t>Número de Política de Riesgos publicada</t>
  </si>
  <si>
    <t>Número de mesas de trabajo realizados con los procesos</t>
  </si>
  <si>
    <t>Socialización al interior de la institución la Política de Administración del Riesgo.</t>
  </si>
  <si>
    <t>Realizar la divulgación del Plan anticorrupción y de Atención al Ciudadano PAAC con los funcionarios y contratistas de la entidad</t>
  </si>
  <si>
    <t>Monitorear las actividades de cada uno de los componentes del Plan Anticorrupción y de Atención al Ciudadano.</t>
  </si>
  <si>
    <t>Número de seguimientos realizados al cumplimiento de las acciones planteadas al PAAC</t>
  </si>
  <si>
    <t>Realizar el monitoreo a las actividades del Mapa de riesgos de corrupción y gestión de la entidad</t>
  </si>
  <si>
    <t>Número de seguimientos realizados al cumplimiento de las acciones planteadas Mapa de riesgos de corrupción y gestión de la entidad</t>
  </si>
  <si>
    <t>Realizar el seguimiento al cumplimiento de las acciones establecidas en el Plan Anticorrupción y de atención al Ciudadano PAAC, y  del Mapa de Riesgos de Corrupción.</t>
  </si>
  <si>
    <r>
      <rPr>
        <b/>
        <sz val="10"/>
        <color theme="1"/>
        <rFont val="Calibri"/>
        <charset val="134"/>
        <scheme val="minor"/>
      </rPr>
      <t>Subcomponente 1.</t>
    </r>
    <r>
      <rPr>
        <sz val="10"/>
        <color theme="1"/>
        <rFont val="Calibri"/>
        <charset val="134"/>
        <scheme val="minor"/>
      </rPr>
      <t xml:space="preserve">
Información de calidad y lenguaje comprensible</t>
    </r>
  </si>
  <si>
    <t>Publicar el Plan Anual de Adquisiciones en la página WEB y SECOP y sus respectivas modificaciones en el SECOP.</t>
  </si>
  <si>
    <t>Porcentaje de actualización del Plan Anual de Adquisiciones en la página WEB y SECOP y sus respectivas modificaciones en el SECOP.</t>
  </si>
  <si>
    <t>Asesor Jurídico</t>
  </si>
  <si>
    <t>Elaborar informe de Contratación</t>
  </si>
  <si>
    <t>Comunicar los resultados de la gestión del Instituto a traves de la Web</t>
  </si>
  <si>
    <t>Realizar autodiagnóstico del proceso de rendición de cuentas siguiendo los lineamientos del Manual único de Rendición de Cuentas</t>
  </si>
  <si>
    <t>Número de autodiagnóstico del proceso de rendición de cuentas realizado.</t>
  </si>
  <si>
    <t>Realizar diagnóstico del proceso de rendición de cuentas siguiendo los lineamientos del Manual único de Rendición de Cuentas</t>
  </si>
  <si>
    <t>Número de diagnóstico del proceso de rendición de cuentas realizado.</t>
  </si>
  <si>
    <t>Conformar el equipo de Rendición de cuentas y socializar las responsabilidades a tener en el alistamiento y desarrollo del evento de Rendición de cuentas.</t>
  </si>
  <si>
    <t>Acta de reunión de rendición de cuentas</t>
  </si>
  <si>
    <t>1.14</t>
  </si>
  <si>
    <t>1.15</t>
  </si>
  <si>
    <t>Consolidar el Informe de gestión de rendición de cuentas del periodo evaluado.</t>
  </si>
  <si>
    <t>Informe de gestión publicado en la web</t>
  </si>
  <si>
    <t>1.16</t>
  </si>
  <si>
    <t>Publicar en página web el informe de gestión de Rendición de Cuentas que será expuesto en el evento de la rendición de cuentas</t>
  </si>
  <si>
    <r>
      <rPr>
        <b/>
        <sz val="10"/>
        <color theme="1"/>
        <rFont val="Calibri"/>
        <charset val="134"/>
        <scheme val="minor"/>
      </rPr>
      <t xml:space="preserve">Subcomponente 2. </t>
    </r>
    <r>
      <rPr>
        <sz val="10"/>
        <color theme="1"/>
        <rFont val="Calibri"/>
        <charset val="134"/>
        <scheme val="minor"/>
      </rPr>
      <t xml:space="preserve">
Diálogo de doble vía con la ciudadanía y sus organizaciones</t>
    </r>
  </si>
  <si>
    <t>Realización un Encuentro con la Comunidad para rendir cuentas de avances y resultados de los Programas misionales IMEBU</t>
  </si>
  <si>
    <t>Número de encuentro con la comunidad para rendicuentas cuentas de avances de los Programas Misionales IMEBU</t>
  </si>
  <si>
    <t>2.2.</t>
  </si>
  <si>
    <t>Realizar el evento de rendición de cuentas del periodo definido en la estrategia.</t>
  </si>
  <si>
    <r>
      <rPr>
        <b/>
        <sz val="10"/>
        <color theme="1"/>
        <rFont val="Calibri"/>
        <charset val="134"/>
        <scheme val="minor"/>
      </rPr>
      <t>Subcomponente 4.</t>
    </r>
    <r>
      <rPr>
        <sz val="10"/>
        <color theme="1"/>
        <rFont val="Calibri"/>
        <charset val="134"/>
        <scheme val="minor"/>
      </rPr>
      <t xml:space="preserve">
Evaluación y retroalimentación a la gestión institucional</t>
    </r>
  </si>
  <si>
    <t>Aplicar una encuesta de evaluación de la audiencia pública participativa de rendición de cuentas y de los encuentros con la Comunidad.</t>
  </si>
  <si>
    <t>Realizar un informe de cumplimiento de las acciones planteadas en la estrategia  y  los resultados del proceso de rendición de cuentas.</t>
  </si>
  <si>
    <t>4.4</t>
  </si>
  <si>
    <t>Número de Plan de Mejoramiento Suscrito</t>
  </si>
  <si>
    <t>Mecanismos para mejorar la atención al Ciudadano</t>
  </si>
  <si>
    <r>
      <rPr>
        <b/>
        <sz val="10"/>
        <color theme="1"/>
        <rFont val="Calibri"/>
        <charset val="134"/>
        <scheme val="minor"/>
      </rPr>
      <t>Subcomponente 1.</t>
    </r>
    <r>
      <rPr>
        <sz val="10"/>
        <color theme="1"/>
        <rFont val="Calibri"/>
        <charset val="134"/>
        <scheme val="minor"/>
      </rPr>
      <t xml:space="preserve"> 
Estructura administrativa y direccionamiento estratégicoo</t>
    </r>
  </si>
  <si>
    <t>Revisión y Publicación del modelo de servicio de la institución.</t>
  </si>
  <si>
    <r>
      <rPr>
        <b/>
        <sz val="10"/>
        <color theme="1"/>
        <rFont val="Calibri"/>
        <charset val="134"/>
        <scheme val="minor"/>
      </rPr>
      <t>Subcomponente 2.</t>
    </r>
    <r>
      <rPr>
        <sz val="10"/>
        <color theme="1"/>
        <rFont val="Calibri"/>
        <charset val="134"/>
        <scheme val="minor"/>
      </rPr>
      <t xml:space="preserve">
Fortalecimiento de canales de atención</t>
    </r>
  </si>
  <si>
    <r>
      <rPr>
        <b/>
        <sz val="10"/>
        <color theme="1"/>
        <rFont val="Calibri"/>
        <charset val="134"/>
        <scheme val="minor"/>
      </rPr>
      <t xml:space="preserve">Subcomponente 3. </t>
    </r>
    <r>
      <rPr>
        <sz val="10"/>
        <color theme="1"/>
        <rFont val="Calibri"/>
        <charset val="134"/>
        <scheme val="minor"/>
      </rPr>
      <t>Talento Humano</t>
    </r>
  </si>
  <si>
    <t>Revisar, actualizar y Publicar la política de protección de datos en página web</t>
  </si>
  <si>
    <t>Número Política de protección de datos actualizada y publicada en página web</t>
  </si>
  <si>
    <t>Revisar y actualizar la carta de trato digno y publicar  en la cartelera y página web del Instituto.</t>
  </si>
  <si>
    <t>Número de carta  de trato digo actualizada y publicada en cartelera y página web</t>
  </si>
  <si>
    <t>Mantener actualizado en la página web el portafolio de servicios del Instituto Municipal de Empleo y Fomento Empresarial</t>
  </si>
  <si>
    <t xml:space="preserve">Número de portafolio de servicios actualizado y publicado en página web </t>
  </si>
  <si>
    <t xml:space="preserve">Realizar una socialización de los protocolos del servicio al ciudadano a los servidores públicos y contratistas </t>
  </si>
  <si>
    <r>
      <rPr>
        <b/>
        <sz val="10"/>
        <color theme="1"/>
        <rFont val="Calibri"/>
        <charset val="134"/>
        <scheme val="minor"/>
      </rPr>
      <t xml:space="preserve">Subcomponente 4. </t>
    </r>
    <r>
      <rPr>
        <sz val="10"/>
        <color theme="1"/>
        <rFont val="Calibri"/>
        <charset val="134"/>
        <scheme val="minor"/>
      </rPr>
      <t xml:space="preserve">
Normativo y Procedimental</t>
    </r>
  </si>
  <si>
    <t>Medir la percepción de los usuarios frente a los servicios ofrecidos por la entidad a través de los diferentes canales de atención.</t>
  </si>
  <si>
    <t>Número de mediciones del nivel de satisfacción del servicio al ciudadano realizados</t>
  </si>
  <si>
    <t>Realizar informe de Satisfacción de los servicios ofrecidos por la entidad</t>
  </si>
  <si>
    <t>Número de Informe de satisfacción del servicio al ciudadano realizados</t>
  </si>
  <si>
    <t>Mecanismos para la Transparencia y Acceso a la Información</t>
  </si>
  <si>
    <r>
      <rPr>
        <b/>
        <sz val="10"/>
        <color theme="1"/>
        <rFont val="Calibri"/>
        <charset val="134"/>
        <scheme val="minor"/>
      </rPr>
      <t>Subcomponente 1.</t>
    </r>
    <r>
      <rPr>
        <sz val="10"/>
        <color theme="1"/>
        <rFont val="Calibri"/>
        <charset val="134"/>
        <scheme val="minor"/>
      </rPr>
      <t xml:space="preserve">
Lineamientos de Transparencia Activa</t>
    </r>
  </si>
  <si>
    <t>Socializar con las diferentes dependencias del Instituto el cumplimiento de la Ley 1712 de 2014 referente a la publicación y actualización permanente de la información pública a través de la Sección Transparencia y Acceso a la Información en la página Web del Instituto.</t>
  </si>
  <si>
    <t>Número de reuniones con las dependencias donde se socializa el cumplimiento de la Ley 1712 de 2014 referente a la publicación y actualización permanente de la información pública a traves de la Sección Transparencia y Acceso a la Información  en alpágina Web del Instituto.</t>
  </si>
  <si>
    <t xml:space="preserve">Ingeniero de Sistemas
Subdirector Técnico
</t>
  </si>
  <si>
    <t>Realizar seguimiento a la publicación y actualización de la información en la sección transparencia y acceso a la información pública de la web el Instituto según normatividad vigente.</t>
  </si>
  <si>
    <t>Número de resultados del seguimiento realizado a la actualización permantente de la información en la Sección Transparencia  y acceso a la información pública  en la Web del Instituto</t>
  </si>
  <si>
    <t>Realizar la publicación de datos abiertos en el portal establecido.</t>
  </si>
  <si>
    <t>Realizar la publicación y actualización de las bases de datos en el registro nacional de base de datos (RNBD) enviadas por la Subdirección técnica.</t>
  </si>
  <si>
    <t>Número de publicación y actualización de las bases de datos en el registro nacional de base de datos (RNBD) enviadas por la Subdirección técnica.</t>
  </si>
  <si>
    <t>Subdirector Tecnico
Inteniero de Sistemas</t>
  </si>
  <si>
    <t>Asegurar el registro del 100% de las hojas de vida de los servidores y contratistas de función pública en el SIGEP.</t>
  </si>
  <si>
    <t>Cargar la información en el módulo de recursos humanos del SIGEP en vinculación y desvinculación del personal de planta que se vinculen y desvinculen del Instituto.</t>
  </si>
  <si>
    <t>Asegurar el registro del 100% de los contratos y/o convenios suscritos por la entidad en el portal SECOP.</t>
  </si>
  <si>
    <t>Porcentaje de los contratos publicados en el SECOP</t>
  </si>
  <si>
    <r>
      <rPr>
        <b/>
        <sz val="10"/>
        <color theme="1"/>
        <rFont val="Calibri"/>
        <charset val="134"/>
        <scheme val="minor"/>
      </rPr>
      <t>Subcomponente 2.</t>
    </r>
    <r>
      <rPr>
        <sz val="10"/>
        <color theme="1"/>
        <rFont val="Calibri"/>
        <charset val="134"/>
        <scheme val="minor"/>
      </rPr>
      <t xml:space="preserve">
Lineamiento de Transparencia pasiva</t>
    </r>
  </si>
  <si>
    <t>Socializar el manejo y la normatividad de las PQRS a los funcionarios y contratistas del Instituto</t>
  </si>
  <si>
    <t>Número de socializaciones realizadas sobre el manejo y normatividad aplicable de las PQRS a los funcionarios y contratistas</t>
  </si>
  <si>
    <t>Presentar a la Dirección General el comportamiento de las PQRS recibidas y tramitadas en el periodo evaluado.</t>
  </si>
  <si>
    <t>Número de informes de PQRS presentados a la Direccción General</t>
  </si>
  <si>
    <r>
      <rPr>
        <b/>
        <sz val="10"/>
        <color theme="1"/>
        <rFont val="Calibri"/>
        <charset val="134"/>
        <scheme val="minor"/>
      </rPr>
      <t>Subcomponente 3.</t>
    </r>
    <r>
      <rPr>
        <sz val="10"/>
        <color theme="1"/>
        <rFont val="Calibri"/>
        <charset val="134"/>
        <scheme val="minor"/>
      </rPr>
      <t xml:space="preserve">
Elaboración de los Instrumentos de gestión de la Información</t>
    </r>
  </si>
  <si>
    <t>Revisar, actualizar y publicar en página web el índice de información clasificada y reservada y  el Esquema de publicación de la Información</t>
  </si>
  <si>
    <r>
      <rPr>
        <b/>
        <sz val="10"/>
        <color theme="1"/>
        <rFont val="Calibri"/>
        <charset val="134"/>
        <scheme val="minor"/>
      </rPr>
      <t>Subcomponente 4.</t>
    </r>
    <r>
      <rPr>
        <sz val="10"/>
        <color theme="1"/>
        <rFont val="Calibri"/>
        <charset val="134"/>
        <scheme val="minor"/>
      </rPr>
      <t xml:space="preserve"> Criterio diferencial de Accesibilidad</t>
    </r>
  </si>
  <si>
    <r>
      <rPr>
        <b/>
        <sz val="10"/>
        <color theme="1"/>
        <rFont val="Calibri"/>
        <charset val="134"/>
        <scheme val="minor"/>
      </rPr>
      <t>Subcomponente 5.</t>
    </r>
    <r>
      <rPr>
        <sz val="10"/>
        <color theme="1"/>
        <rFont val="Calibri"/>
        <charset val="134"/>
        <scheme val="minor"/>
      </rPr>
      <t xml:space="preserve">
Monitoreo de acceso a la información pública</t>
    </r>
  </si>
  <si>
    <t>Realizar informe de PQRSD a la Dirección General periodicamente por cuatrimestre: la identificación de número de solicitudes recibidas, número de solicitudes que fueron trasladadas a otra institución, tiempo de respuesta de cada solicitud y número de solicitudes en las que se negó el acceso a la información. Asi como las acciones de mejoramiento.</t>
  </si>
  <si>
    <t>Número de Informe  de las PQRSD</t>
  </si>
  <si>
    <t>Informes de gestión presentados al concejo Municipal</t>
  </si>
  <si>
    <t>Número de informes de gestión presentados al concejo Municipal</t>
  </si>
  <si>
    <t>Realizar dos (2) jornadas dinámicas de apropiación del Código de Integridad a los servidores públicos y contratistas del Instituto</t>
  </si>
  <si>
    <t>Número de jornadas dinámicas de apropiación del Código de Integridad a los servidores públicos y contratistas del Instituto</t>
  </si>
  <si>
    <t>Promover el desarrollo del curso virtual de Integridad, transparencia y lucha contra la corrupcion del DAFP</t>
  </si>
  <si>
    <t>Número de funcionarios certificados en el curso virtual de Integridad, transparencia y lucha contra la corrupción del DAFP</t>
  </si>
  <si>
    <t>Emitir y socializar circular sobre el alcance y manejo del conflicto de intereses, tanto para servidores públicos y como contratistas de prestación de servicios en el desarrollo de la actividad contractual en el Instituto Municipal de Empleo y Fomento Empresarial IMEBU.</t>
  </si>
  <si>
    <t>Número de  circulares sobre el alcance y manejo del conflicto de intereses, tanto para servidores públicos y como contratistas de prestacion de servicios en el desarrollo de la actividad contractual en el Instituto Municipal de Empleo y Fomento Empresarial.</t>
  </si>
  <si>
    <t>Subdirección Administrativa y Financiera
Asesor Jurídico</t>
  </si>
  <si>
    <t xml:space="preserve">Director General 
Ingeniero de Sistemas
Asesor Juridico
</t>
  </si>
  <si>
    <t>Juan Camilo Beltrán Domínguez</t>
  </si>
  <si>
    <t>Nathalia Melissa Torres Cardenas</t>
  </si>
  <si>
    <t>Subdirección Tecnica</t>
  </si>
  <si>
    <t>Director General 
Subdirección Tecnica</t>
  </si>
  <si>
    <t>Subdirección Tecnica
Responsables de Procesos</t>
  </si>
  <si>
    <t>Subdirección Tecnica
Ingeniero de Sistemas</t>
  </si>
  <si>
    <t xml:space="preserve">Subdirección Tecnica
</t>
  </si>
  <si>
    <t>Responsable de Atención al Ciudadano
Subdirección Tecnica</t>
  </si>
  <si>
    <t xml:space="preserve">Subdirección Tecnica                             
Responsable de Atención al  Ciudadano </t>
  </si>
  <si>
    <t xml:space="preserve">Subdirección Tecnica                          
Responsable de Atención al  Ciudadano </t>
  </si>
  <si>
    <t>Dirección General
Subdirección Tecnica</t>
  </si>
  <si>
    <t>Dirección General 
Subdirección Tecnica</t>
  </si>
  <si>
    <t>Dirección General. Subdirección Tecnica</t>
  </si>
  <si>
    <t xml:space="preserve">Subdirección Tecnica
Ingeniero de Sistemas
</t>
  </si>
  <si>
    <t>Asesor Juridico
Subdirector Administrativo y financiero</t>
  </si>
  <si>
    <t xml:space="preserve">Subdirector administrativo y financiero.
</t>
  </si>
  <si>
    <t>Número de mapas de riesgo de corrupción vigencia 2025 actualizado</t>
  </si>
  <si>
    <t>31/03/2025
31/08/2025</t>
  </si>
  <si>
    <t>30/04/2025
31/08/2025
27/12/2025</t>
  </si>
  <si>
    <t>10/05/2025
10/09/2025</t>
  </si>
  <si>
    <t>10/07/2025
10/12/2025</t>
  </si>
  <si>
    <t>15/02/2025
15/07/2025</t>
  </si>
  <si>
    <t>22/04/2025
22/07/2025
22/10/2025</t>
  </si>
  <si>
    <t>20/06/2025
30/11/2025</t>
  </si>
  <si>
    <t>21/06/2025
30/11/2025</t>
  </si>
  <si>
    <t>31/07/2025
15/12/2025</t>
  </si>
  <si>
    <t>30/06/2025
30/11/2025</t>
  </si>
  <si>
    <t>30/06/2025
10/12/2025</t>
  </si>
  <si>
    <t>10/08/2025
20/12/2025</t>
  </si>
  <si>
    <t>15/08/2025
31/12/2025</t>
  </si>
  <si>
    <t xml:space="preserve">31/03/2025
</t>
  </si>
  <si>
    <t>30/06/2025
31/12/2025</t>
  </si>
  <si>
    <t>30/03/2025
30/09/2025</t>
  </si>
  <si>
    <t xml:space="preserve">30/06/2025
30/11/2025
</t>
  </si>
  <si>
    <t>30/03/2025
30/08/2025</t>
  </si>
  <si>
    <t>15/04/2025
15/09/2025</t>
  </si>
  <si>
    <t>30/03/2025
30/06/2025
30/09/2025
30/12/2024</t>
  </si>
  <si>
    <t>30/04/2025
30/09/2025
30/12/2025</t>
  </si>
  <si>
    <t>30/01/2025
30/04/2025
30/09/2025</t>
  </si>
  <si>
    <t>30/06/2025
30/12/2025</t>
  </si>
  <si>
    <t>30/07/2025
20/11/2025</t>
  </si>
  <si>
    <t>Integrantes Comité Institucional de Evaluación y Desempeño Acta N°001 de 2025</t>
  </si>
  <si>
    <t xml:space="preserve">Observaciones Control Interno 30 de abril </t>
  </si>
  <si>
    <t xml:space="preserve">% De Avance </t>
  </si>
  <si>
    <t xml:space="preserve">No aplica para el presente seguimiento </t>
  </si>
  <si>
    <t>N/A</t>
  </si>
  <si>
    <t xml:space="preserve">La politica de administracion de riesgo se debe mantener publicada en pagina web durante la vigencia y no en un periodo determinado, la fecha programada  no coincide con la actividad a realizar </t>
  </si>
  <si>
    <t xml:space="preserve">No se anexa evidencia, indicando que no se llevo el proceso para el construccion del mapa de riesgos, confrme a la guia de administracion del riesgo v6 </t>
  </si>
  <si>
    <t xml:space="preserve">Se cuenta con mapa de riesgos y plan anticorrupcion y atencion al ciudadano 2025 </t>
  </si>
  <si>
    <t>Realizar mesas de trabajo con las diferentes responsables de los procesos para actualizar el mapa de riesgos de corrupción vigencia 2025 de acuerdo a la Política Administración del Riesgo y normatividad vigente.</t>
  </si>
  <si>
    <t>Consolidar la actualización del Mapa de Riesgos de Corrupción y Plan Anticorrupción y de Atención al Ciudadano 2025.</t>
  </si>
  <si>
    <t>Publicar en la página web el Plan Anticorrupción y de Atención al Ciudadano, y Mapa de Riesgos de Corrupción y gestión vigencia 2025 adoptado por la Entidad.</t>
  </si>
  <si>
    <t xml:space="preserve">El mapa de riesgos y PAAC 2025 se encuentran publicados en pagina web institucional </t>
  </si>
  <si>
    <t>Número de Plan Anticorrupción y de Atención al Ciudadano, y Mapa de Riesgos de Corrupción  vigencia 2025 publicado en página web</t>
  </si>
  <si>
    <t xml:space="preserve">No se anexa evidencia de socializacion de politica de administracion del riesgo con los diferentes procesos </t>
  </si>
  <si>
    <t xml:space="preserve">Se adjunta correo electronico del 22 de abril, fecha posterior a la establecida por el PAAC para la socializacion, y sin embargo se limita al envio del documento, no se cuenta con registro de asistencias donde conste la socializacion de una manera mas personalizada y que permita clarificar las actividades y riesgos por proceso. </t>
  </si>
  <si>
    <t xml:space="preserve">Se realizó monitoreo por parte de la subdireccion tecnica, al avance y cumplimiento del mapa de riesgos y PAAC con corte a 30 de abril de 2025 con cada lider de proceso </t>
  </si>
  <si>
    <t xml:space="preserve">Se realizó seguimiento por parte de la oficina de control interno, al monitoreo realizado por subdireccion tecnica a las actividades y riesgos del PAAC y mapa de riesgos 2025 respectivamente </t>
  </si>
  <si>
    <t xml:space="preserve">Una vez realizado el seguimiento de oficina de oficina de control interno se publicara en pagina web institucional, por lo tanto no aplica para el presente seguimiento </t>
  </si>
  <si>
    <t xml:space="preserve">No se anexa evidencia, sin embargo se verificó en pagina web institucional y la ejecucion presupuestal se encuentra publicada hasta el mes de marzo de 2025. </t>
  </si>
  <si>
    <t xml:space="preserve">No se anexa  evidencia, verificada la pagina web institucional, no se vienen publicando las metas del plan de accion ni su respectivo avance </t>
  </si>
  <si>
    <t xml:space="preserve">No se anexa evidencia, sin embargo el plan anual de adquisiciones se encuentra publicado en secop, suscrito a traves de acto administrativo y las modificaciones se vienen justificando a traves de los lideres de proceso. </t>
  </si>
  <si>
    <t xml:space="preserve">No se anexa evidencia, no se pudo comprobar por parte de la oficina de control interno a traves de la pagina web institucional, se requiere tomar las medidas pertinentes para publicitar la apertura de procesos contractuales a traves de la pagina web </t>
  </si>
  <si>
    <t xml:space="preserve">No se anexa evidencia, no pude verificar su cumplimiento, se requiere tomar las medidas pertinentes para dar cumplimiento a esta actividad y a traves de los informes de contratacion se facilite la toma de decisiones por parte de la alta direccion </t>
  </si>
  <si>
    <t>No se anexa evidencia, los informes pertientes a la oficina de control interno se encuentran publicados en pagina web, los informes financieros vienen sindo rendidos a los entes de control, sin embargo no se tiene conocimiento ni se puede verificar si por parte de otros procesos hayan sido rendidos con oportunidad, se requiere lista de chequeo de informes a entes de control y respnsable segun la naturaleza del informe, para el respectivo seguimiento</t>
  </si>
  <si>
    <t xml:space="preserve">No se enxa evidencia, sin embargo se verificó en pagina web institucional y el informe de gestion se encuentra publicado en pagina web institucional </t>
  </si>
  <si>
    <t xml:space="preserve">No aplica al presente seguimiento </t>
  </si>
  <si>
    <t xml:space="preserve">El modelo de servicio al ciudadano se encuentra publicado en pagina web institucional, se recominenda la revision y/o actualizacion según sea el caso, que permita garantizar una correcta atencion al ciudadano </t>
  </si>
  <si>
    <t xml:space="preserve">No aplica para el presente seguimiento, sin embargo se requiere empezar a gestionar las labores administrativas que permitan generar los espacios de sensibilizacion de que trata la presente actividad </t>
  </si>
  <si>
    <t xml:space="preserve">La politica de proteccion de datos fue presentada y actualizada a traves de comité MIPG , se requiere para proximos seguimientos evidenciar socializacion en la totalidad de los procesos administrativos y aplicar sin excepcion alguna la politica en los casos que se requiera, verificar desde la alta direccion </t>
  </si>
  <si>
    <t xml:space="preserve">La poltica de proteccion de datos se encuentra actualizada y publicada en pagina web institucional </t>
  </si>
  <si>
    <t>No se anexan evidencias, sin embargo se verificó que la carta de trato digno se encuentra publicada en pagina web institucional</t>
  </si>
  <si>
    <t xml:space="preserve">No aplica para el presente seguimiento, se requiere iniciar labores administrativas enfocadas al cumplimiento de la presente accion </t>
  </si>
  <si>
    <t xml:space="preserve">No se anexa evidencia, no fue posible verificar el cumplimiento en el presente seguimiento </t>
  </si>
  <si>
    <t xml:space="preserve">Se anexa pantallazo de la seccion transparencia de la pagina web institucional, sin embargo no consta evidencia de socializacion con el personal del instituto, respecto a lineamientos y recomendaciones para mantener actualizada la pagina web, se requiere dar cumplimiento a lo establecido en el presente indicador. </t>
  </si>
  <si>
    <t xml:space="preserve">se anexa pantallazo de la seccion transparencia, sin embargo la pagina no se encuentra actualizada en su totalidad, se requiere aumentar esfuerzos con los diferentes procesos institucionales que permita contar con la totalidad de la informacion requerida por la norma </t>
  </si>
  <si>
    <t xml:space="preserve">No se anexa evidencia, se requiere direccionamiento respecto a la publicacion de datos abiertos emitidos por la entidad </t>
  </si>
  <si>
    <t xml:space="preserve">Los contratos se venen publicando en la plataforma secop en su totalidad, dada la validez que tiene el contrato electronico </t>
  </si>
  <si>
    <t xml:space="preserve">No se anexa evidencia ni se pudo verificar su cumplimiento para el presente seguimiento, se reqiere las socializaciones pertinentes con el fin de garantizar las respuestas a las pqrsd dentro del termino establecido y con respuestas de fondo </t>
  </si>
  <si>
    <t xml:space="preserve">Se rindió informe ejecutivo por parte de la oficina de atencion al ciudadano a la direccion general, se requiere toma de decisiones con base en el informe presentado y continuar garantizando la respuesta oportuna a las peticiones interpuestas por la comunidad </t>
  </si>
  <si>
    <t xml:space="preserve">Se cuenta con estrucutra minima requerida en pagina web, como lo establece la resolucion 1519 de 2020, sin embargo se requiere mayor compromiso y socializacion con los diferentes procesos para mantener actualizada en su totalidad. </t>
  </si>
  <si>
    <t xml:space="preserve">Se vienen presentando y publicando en pagina web institucional, los informes de gestion al concejo municipal </t>
  </si>
  <si>
    <t xml:space="preserve">Se emitío circular desde la oficina juridica con los lineamientos para el manejo del conflicto de interes </t>
  </si>
  <si>
    <t xml:space="preserve">TOTAL </t>
  </si>
  <si>
    <t xml:space="preserve">Se anexa formato validacion hoja de vida sigep, sin embargo no consta validacion a traves del mismo, de igual forma dentro del proceso de contratacion y/o vinculacion de personal se da visto bueno desde la oficina de talento humano a la hoja de vida de funcion publica </t>
  </si>
  <si>
    <t xml:space="preserve">Observaciones Control Interno 30 de agosto </t>
  </si>
  <si>
    <t xml:space="preserve">Se realizó revisión del mapa de riesgos institucionales, conforme a recomendaciones realizadas por la oficina de control interno en el primer seguimiento, sin embargo no se evidencia conclusiones ni decisiones tomadas al respecto, en la implementación y modificacion de acciones correctivas </t>
  </si>
  <si>
    <t xml:space="preserve">Se evidencia control de asistencia del mes de mayo, respecto a socialización de la politica de administracionón del riesgo. </t>
  </si>
  <si>
    <t xml:space="preserve">No se adjunta evidencia, la socializacíon implica el reconocimiento de las acciones a implementar dentro de las labores diarias de cada funcionario </t>
  </si>
  <si>
    <t xml:space="preserve">Se realizó monitoreo por parte de la subdireccion tecnica, al avance y cumplimiento del mapa de riesgos y PAAC con corte a 30 de agosto de 2025 con cada lider de proceso </t>
  </si>
  <si>
    <t xml:space="preserve">Los seguimiento periodicos cuatrimestrales al PAAC se encuentran publicados en pagina web institucional </t>
  </si>
  <si>
    <t xml:space="preserve">No se anexa evidencia, sin embargo se verificó en pagina web institucional y la ejecucion presupuestal se encuentra publicada hasta el mes de agosto de 2025. </t>
  </si>
  <si>
    <t xml:space="preserve">No se anexa  evidencia, verificada pagina web institucional se cuenta con publicacion de plan de accion institucional con corte a junio de 2025, se requiere la publicacion periodica conforme lo establecido. </t>
  </si>
  <si>
    <t xml:space="preserve">No se anexa evidencia, no se pudo comprobar por parte de la oficina de control interno a traves de la pagina web institucional, se requiere tomar las medidas pertinentes para publicitar la apertura de procesos contractuales a traves de la pagina web y/o adjuntar evidencia a traves de los monitoreos realizados por la subdireccion tecnica. </t>
  </si>
  <si>
    <t xml:space="preserve">No se anexa evidencia, no pude verificar su cumplimiento, se requiere tomar las medidas pertinentes para dar cumplimiento a esta actividad o anexar evidencia en monitoreo de la subdireccion tecnica, a traves de los informes de contratacion se facilite la toma de decisiones por parte de la alta direccion </t>
  </si>
  <si>
    <t xml:space="preserve">Se evidenció el desarrollo de la actividad y cuenta con evidencia </t>
  </si>
  <si>
    <t>Observaciones Control Interno 30 de agosto</t>
  </si>
  <si>
    <t xml:space="preserve">No se anexa evidencia ni se pudo comprobar su cumplimiento </t>
  </si>
  <si>
    <t xml:space="preserve">No se evidencia socializacion de politica de proteccion de datos, esta fue presentada ante comité MIPG relacionando sus cambios, sin embargo no ha sido socializada a la fecha en los procesos administrativos y misionales sobre en todo en casos de atención al publico </t>
  </si>
  <si>
    <t xml:space="preserve">No se anexa evidencia  </t>
  </si>
  <si>
    <t xml:space="preserve">No se anexa evidencia </t>
  </si>
  <si>
    <t xml:space="preserve">Se viene aplicando encuesta de satisfaccion del usuario en los procesos que brindan atencion al publico </t>
  </si>
  <si>
    <t xml:space="preserve">Se evidencia medicion de atencion al usuario, mediente informe de referencia, se recomienda incluir conclusiones para la toma de decisiones de la alta direccion </t>
  </si>
  <si>
    <t xml:space="preserve">Se evidencia desarrollo de jornada de socialización y apropiacion del codigo de integridad en cada proceso </t>
  </si>
  <si>
    <t xml:space="preserve">No aplica el presente seguimiento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</si>
</sst>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3">
    <font>
      <sz val="11"/>
      <color theme="1"/>
      <name val="Calibri"/>
      <charset val="134"/>
      <scheme val="minor"/>
    </font>
    <font>
      <b/>
      <sz val="10"/>
      <color theme="1"/>
      <name val="Calibri"/>
      <charset val="134"/>
      <scheme val="minor"/>
    </font>
    <font>
      <sz val="10"/>
      <color theme="1"/>
      <name val="Calibri"/>
      <charset val="134"/>
      <scheme val="minor"/>
    </font>
    <font>
      <sz val="10"/>
      <color rgb="FF000000"/>
      <name val="Arial"/>
      <charset val="134"/>
    </font>
    <font>
      <sz val="10"/>
      <name val="Calibri"/>
      <charset val="134"/>
      <scheme val="minor"/>
    </font>
    <font>
      <sz val="10"/>
      <color rgb="FF000000"/>
      <name val="Calibri"/>
      <charset val="134"/>
      <scheme val="minor"/>
    </font>
    <font>
      <sz val="9"/>
      <color theme="1"/>
      <name val="Calibri"/>
      <charset val="134"/>
      <scheme val="minor"/>
    </font>
    <font>
      <sz val="8"/>
      <color theme="1"/>
      <name val="Calibri"/>
      <charset val="134"/>
      <scheme val="minor"/>
    </font>
    <font>
      <b/>
      <sz val="11"/>
      <color theme="1"/>
      <name val="Tahoma"/>
      <charset val="134"/>
    </font>
    <font>
      <sz val="8"/>
      <color theme="1"/>
      <name val="Tahoma"/>
      <charset val="134"/>
    </font>
    <font>
      <sz val="9"/>
      <color theme="1"/>
      <name val="Tahoma"/>
      <charset val="134"/>
    </font>
    <font>
      <b/>
      <sz val="14"/>
      <color theme="1"/>
      <name val="Calibri"/>
      <charset val="134"/>
      <scheme val="minor"/>
    </font>
    <font>
      <b/>
      <sz val="9"/>
      <color theme="1"/>
      <name val="Calibri"/>
      <charset val="134"/>
      <scheme val="minor"/>
    </font>
    <font>
      <b/>
      <sz val="11"/>
      <color theme="1"/>
      <name val="Calibri"/>
      <charset val="134"/>
      <scheme val="minor"/>
    </font>
    <font>
      <i/>
      <sz val="9"/>
      <color theme="1"/>
      <name val="Calibri"/>
      <charset val="134"/>
      <scheme val="minor"/>
    </font>
    <font>
      <i/>
      <sz val="9"/>
      <name val="Calibri"/>
      <charset val="134"/>
      <scheme val="minor"/>
    </font>
    <font>
      <sz val="9"/>
      <name val="Calibri"/>
      <charset val="134"/>
      <scheme val="minor"/>
    </font>
    <font>
      <b/>
      <sz val="8"/>
      <color theme="1"/>
      <name val="Calibri"/>
      <charset val="134"/>
      <scheme val="minor"/>
    </font>
    <font>
      <sz val="7"/>
      <color theme="1"/>
      <name val="Calibri"/>
      <charset val="134"/>
      <scheme val="minor"/>
    </font>
    <font>
      <i/>
      <sz val="8"/>
      <name val="Calibri"/>
      <charset val="134"/>
      <scheme val="minor"/>
    </font>
    <font>
      <sz val="11"/>
      <color theme="0"/>
      <name val="Calibri"/>
      <charset val="134"/>
      <scheme val="minor"/>
    </font>
    <font>
      <sz val="11"/>
      <color theme="1"/>
      <name val="Calibri"/>
      <charset val="134"/>
      <scheme val="minor"/>
    </font>
    <font>
      <sz val="10"/>
      <name val="Arial"/>
      <charset val="134"/>
    </font>
    <font>
      <b/>
      <sz val="9"/>
      <name val="Tahoma"/>
      <charset val="134"/>
    </font>
    <font>
      <sz val="9"/>
      <name val="Tahoma"/>
      <charset val="134"/>
    </font>
    <font>
      <sz val="9"/>
      <color indexed="81"/>
      <name val="Tahoma"/>
      <charset val="1"/>
    </font>
    <font>
      <b/>
      <sz val="9"/>
      <color indexed="81"/>
      <name val="Tahoma"/>
      <charset val="1"/>
    </font>
    <font>
      <b/>
      <sz val="10"/>
      <color theme="1"/>
      <name val="Calibri"/>
      <family val="2"/>
      <scheme val="minor"/>
    </font>
    <font>
      <sz val="10"/>
      <color theme="1"/>
      <name val="Calibri"/>
      <family val="2"/>
      <scheme val="minor"/>
    </font>
    <font>
      <sz val="10"/>
      <name val="Calibri"/>
      <family val="2"/>
      <scheme val="minor"/>
    </font>
    <font>
      <sz val="10"/>
      <color rgb="FF000000"/>
      <name val="Arial"/>
      <family val="2"/>
    </font>
    <font>
      <sz val="9"/>
      <color indexed="81"/>
      <name val="Tahoma"/>
      <family val="2"/>
    </font>
    <font>
      <b/>
      <sz val="9"/>
      <color indexed="81"/>
      <name val="Tahoma"/>
      <family val="2"/>
    </font>
  </fonts>
  <fills count="15">
    <fill>
      <patternFill patternType="none"/>
    </fill>
    <fill>
      <patternFill patternType="gray125"/>
    </fill>
    <fill>
      <patternFill patternType="solid">
        <fgColor theme="0" tint="-0.14996795556505021"/>
        <bgColor indexed="64"/>
      </patternFill>
    </fill>
    <fill>
      <patternFill patternType="solid">
        <fgColor theme="0"/>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rgb="FFFF0000"/>
        <bgColor indexed="64"/>
      </patternFill>
    </fill>
    <fill>
      <patternFill patternType="solid">
        <fgColor theme="3" tint="0.79995117038483843"/>
        <bgColor indexed="64"/>
      </patternFill>
    </fill>
    <fill>
      <patternFill patternType="solid">
        <fgColor theme="4" tint="0.79995117038483843"/>
        <bgColor indexed="64"/>
      </patternFill>
    </fill>
    <fill>
      <patternFill patternType="solid">
        <fgColor theme="4" tint="0.39994506668294322"/>
        <bgColor indexed="64"/>
      </patternFill>
    </fill>
    <fill>
      <patternFill patternType="solid">
        <fgColor theme="3" tint="0.59999389629810485"/>
        <bgColor rgb="FF000000"/>
      </patternFill>
    </fill>
    <fill>
      <patternFill patternType="solid">
        <fgColor theme="4" tint="0.39994506668294322"/>
        <bgColor rgb="FF000000"/>
      </patternFill>
    </fill>
  </fills>
  <borders count="48">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thin">
        <color auto="1"/>
      </bottom>
      <diagonal/>
    </border>
    <border>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thin">
        <color auto="1"/>
      </left>
      <right style="medium">
        <color auto="1"/>
      </right>
      <top/>
      <bottom style="thin">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thin">
        <color auto="1"/>
      </top>
      <bottom style="medium">
        <color auto="1"/>
      </bottom>
      <diagonal/>
    </border>
    <border>
      <left style="thin">
        <color auto="1"/>
      </left>
      <right style="thin">
        <color auto="1"/>
      </right>
      <top/>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dashed">
        <color rgb="FFE26B0A"/>
      </left>
      <right style="dashed">
        <color rgb="FFE26B0A"/>
      </right>
      <top style="dashed">
        <color rgb="FFE26B0A"/>
      </top>
      <bottom style="dashed">
        <color rgb="FFE26B0A"/>
      </bottom>
      <diagonal/>
    </border>
    <border>
      <left style="thin">
        <color auto="1"/>
      </left>
      <right/>
      <top style="thin">
        <color auto="1"/>
      </top>
      <bottom style="medium">
        <color auto="1"/>
      </bottom>
      <diagonal/>
    </border>
  </borders>
  <cellStyleXfs count="4">
    <xf numFmtId="0" fontId="0" fillId="0" borderId="0"/>
    <xf numFmtId="9" fontId="21" fillId="0" borderId="0" applyFont="0" applyFill="0" applyBorder="0" applyAlignment="0" applyProtection="0"/>
    <xf numFmtId="0" fontId="22" fillId="0" borderId="0"/>
    <xf numFmtId="0" fontId="21" fillId="0" borderId="0"/>
  </cellStyleXfs>
  <cellXfs count="439">
    <xf numFmtId="0" fontId="0" fillId="0" borderId="0" xfId="0"/>
    <xf numFmtId="0" fontId="1" fillId="3" borderId="6" xfId="0" applyFont="1" applyFill="1" applyBorder="1" applyAlignment="1" applyProtection="1">
      <alignment horizontal="center" vertical="center" wrapText="1"/>
      <protection hidden="1"/>
    </xf>
    <xf numFmtId="0" fontId="1" fillId="0" borderId="6" xfId="0" applyFont="1" applyBorder="1" applyAlignment="1" applyProtection="1">
      <alignment horizontal="center" vertical="center" wrapText="1"/>
      <protection hidden="1"/>
    </xf>
    <xf numFmtId="0" fontId="2" fillId="0" borderId="5" xfId="0" applyFont="1" applyBorder="1" applyAlignment="1" applyProtection="1">
      <alignment horizontal="center" vertical="center" wrapText="1"/>
      <protection hidden="1"/>
    </xf>
    <xf numFmtId="0" fontId="2" fillId="0" borderId="6" xfId="0" applyFont="1" applyBorder="1" applyAlignment="1" applyProtection="1">
      <alignment horizontal="justify" vertical="center" wrapText="1"/>
      <protection hidden="1"/>
    </xf>
    <xf numFmtId="0" fontId="2" fillId="0" borderId="6" xfId="0" applyFont="1" applyBorder="1" applyAlignment="1" applyProtection="1">
      <alignment horizontal="center" vertical="center" wrapText="1"/>
      <protection hidden="1"/>
    </xf>
    <xf numFmtId="9" fontId="2" fillId="0" borderId="6" xfId="0" applyNumberFormat="1" applyFont="1" applyBorder="1" applyAlignment="1" applyProtection="1">
      <alignment horizontal="center" vertical="center" wrapText="1"/>
      <protection hidden="1"/>
    </xf>
    <xf numFmtId="0" fontId="2" fillId="0" borderId="6" xfId="0" applyFont="1" applyBorder="1" applyAlignment="1" applyProtection="1">
      <alignment vertical="center" wrapText="1"/>
      <protection hidden="1"/>
    </xf>
    <xf numFmtId="0" fontId="2" fillId="0" borderId="6" xfId="0" applyFont="1" applyBorder="1" applyAlignment="1" applyProtection="1">
      <alignment horizontal="left" vertical="center" wrapText="1"/>
      <protection hidden="1"/>
    </xf>
    <xf numFmtId="0" fontId="1" fillId="0" borderId="8" xfId="0" applyFont="1" applyBorder="1" applyAlignment="1" applyProtection="1">
      <alignment horizontal="center" vertical="center" wrapText="1"/>
      <protection hidden="1"/>
    </xf>
    <xf numFmtId="0" fontId="2" fillId="0" borderId="8" xfId="0" applyFont="1" applyBorder="1" applyAlignment="1" applyProtection="1">
      <alignment horizontal="justify" vertical="center" wrapText="1"/>
      <protection hidden="1"/>
    </xf>
    <xf numFmtId="0" fontId="2" fillId="0" borderId="8" xfId="0" applyFont="1" applyBorder="1" applyAlignment="1" applyProtection="1">
      <alignment horizontal="center" vertical="center" wrapText="1"/>
      <protection hidden="1"/>
    </xf>
    <xf numFmtId="0" fontId="1" fillId="3" borderId="11" xfId="0" applyFont="1" applyFill="1" applyBorder="1" applyAlignment="1" applyProtection="1">
      <alignment horizontal="center" vertical="center" wrapText="1"/>
      <protection hidden="1"/>
    </xf>
    <xf numFmtId="0" fontId="2" fillId="0" borderId="11" xfId="0" applyFont="1" applyBorder="1" applyAlignment="1" applyProtection="1">
      <alignment horizontal="center" vertical="center" wrapText="1"/>
      <protection hidden="1"/>
    </xf>
    <xf numFmtId="14" fontId="2" fillId="0" borderId="11" xfId="0" applyNumberFormat="1" applyFont="1" applyBorder="1" applyAlignment="1" applyProtection="1">
      <alignment horizontal="center" vertical="center" wrapText="1"/>
      <protection hidden="1"/>
    </xf>
    <xf numFmtId="0" fontId="2" fillId="0" borderId="0" xfId="0" applyFont="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2" fillId="3" borderId="0" xfId="0" applyFont="1" applyFill="1" applyAlignment="1" applyProtection="1">
      <alignment horizontal="justify" vertical="center"/>
      <protection hidden="1"/>
    </xf>
    <xf numFmtId="0" fontId="2" fillId="0" borderId="0" xfId="0" applyFont="1" applyAlignment="1" applyProtection="1">
      <alignment horizontal="center" vertical="center" wrapText="1"/>
      <protection hidden="1"/>
    </xf>
    <xf numFmtId="0" fontId="2" fillId="3" borderId="6" xfId="0" applyFont="1" applyFill="1" applyBorder="1" applyAlignment="1" applyProtection="1">
      <alignment horizontal="center" vertical="center"/>
      <protection hidden="1"/>
    </xf>
    <xf numFmtId="0" fontId="1" fillId="0" borderId="6" xfId="0" applyFont="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14" fontId="2" fillId="0" borderId="6" xfId="0" applyNumberFormat="1" applyFont="1" applyBorder="1" applyAlignment="1" applyProtection="1">
      <alignment horizontal="center" vertical="center" wrapText="1"/>
      <protection hidden="1"/>
    </xf>
    <xf numFmtId="0" fontId="1" fillId="2" borderId="3" xfId="0" applyFont="1" applyFill="1" applyBorder="1" applyAlignment="1" applyProtection="1">
      <alignment horizontal="center" vertical="center"/>
      <protection hidden="1"/>
    </xf>
    <xf numFmtId="0" fontId="1" fillId="3" borderId="5" xfId="0" applyFont="1" applyFill="1" applyBorder="1" applyAlignment="1" applyProtection="1">
      <alignment horizontal="center" vertical="center"/>
      <protection hidden="1"/>
    </xf>
    <xf numFmtId="0" fontId="1" fillId="3" borderId="6" xfId="0" applyFont="1" applyFill="1" applyBorder="1" applyAlignment="1" applyProtection="1">
      <alignment horizontal="center" vertical="center"/>
      <protection hidden="1"/>
    </xf>
    <xf numFmtId="0" fontId="3" fillId="0" borderId="6" xfId="0" applyFont="1" applyBorder="1" applyAlignment="1">
      <alignment horizontal="justify" vertical="center" wrapText="1"/>
    </xf>
    <xf numFmtId="0" fontId="2" fillId="3" borderId="14" xfId="0" applyFont="1" applyFill="1" applyBorder="1" applyAlignment="1" applyProtection="1">
      <alignment horizontal="center" vertical="center"/>
      <protection hidden="1"/>
    </xf>
    <xf numFmtId="0" fontId="2" fillId="3" borderId="13" xfId="0" applyFont="1" applyFill="1" applyBorder="1" applyAlignment="1" applyProtection="1">
      <alignment horizontal="center" vertical="center"/>
      <protection hidden="1"/>
    </xf>
    <xf numFmtId="0" fontId="2" fillId="3" borderId="13" xfId="0" applyFont="1" applyFill="1" applyBorder="1" applyAlignment="1" applyProtection="1">
      <alignment horizontal="justify" vertical="center"/>
      <protection hidden="1"/>
    </xf>
    <xf numFmtId="0" fontId="2" fillId="0" borderId="13" xfId="0" applyFont="1" applyBorder="1" applyAlignment="1" applyProtection="1">
      <alignment horizontal="center" vertical="center"/>
      <protection hidden="1"/>
    </xf>
    <xf numFmtId="0" fontId="2" fillId="0" borderId="13" xfId="0" applyFont="1" applyBorder="1" applyAlignment="1" applyProtection="1">
      <alignment horizontal="center" vertical="center" wrapText="1"/>
      <protection hidden="1"/>
    </xf>
    <xf numFmtId="0" fontId="2" fillId="3" borderId="15" xfId="0" applyFont="1" applyFill="1" applyBorder="1" applyAlignment="1" applyProtection="1">
      <alignment horizontal="center" vertical="center"/>
      <protection hidden="1"/>
    </xf>
    <xf numFmtId="0" fontId="2" fillId="0" borderId="6" xfId="0" applyFont="1" applyBorder="1" applyAlignment="1" applyProtection="1">
      <alignment horizontal="justify" vertical="center"/>
      <protection hidden="1"/>
    </xf>
    <xf numFmtId="0" fontId="2" fillId="0" borderId="8" xfId="0" applyFont="1" applyBorder="1" applyAlignment="1" applyProtection="1">
      <alignment horizontal="justify" vertical="center"/>
      <protection hidden="1"/>
    </xf>
    <xf numFmtId="0" fontId="2" fillId="0" borderId="8" xfId="0" applyFont="1" applyBorder="1" applyAlignment="1" applyProtection="1">
      <alignment horizontal="center" vertical="center"/>
      <protection hidden="1"/>
    </xf>
    <xf numFmtId="0" fontId="4" fillId="0" borderId="6" xfId="0" applyFont="1" applyBorder="1" applyAlignment="1">
      <alignment horizontal="justify" vertical="center" wrapText="1"/>
    </xf>
    <xf numFmtId="0" fontId="2" fillId="0" borderId="6" xfId="0" applyFont="1" applyBorder="1" applyAlignment="1">
      <alignment horizontal="center" vertical="center" wrapText="1"/>
    </xf>
    <xf numFmtId="0" fontId="4" fillId="0" borderId="6" xfId="0" applyFont="1" applyBorder="1" applyAlignment="1">
      <alignment horizontal="center" vertical="center" wrapText="1"/>
    </xf>
    <xf numFmtId="0" fontId="5" fillId="0" borderId="6" xfId="0" applyFont="1" applyBorder="1" applyAlignment="1">
      <alignment horizontal="justify" vertical="center" wrapText="1"/>
    </xf>
    <xf numFmtId="0" fontId="5" fillId="0" borderId="8" xfId="0" applyFont="1" applyBorder="1" applyAlignment="1">
      <alignment horizontal="justify" vertical="center" wrapText="1"/>
    </xf>
    <xf numFmtId="0" fontId="2" fillId="0" borderId="8" xfId="0" applyFont="1" applyBorder="1" applyAlignment="1">
      <alignment horizontal="center" vertical="center" wrapText="1"/>
    </xf>
    <xf numFmtId="0" fontId="4" fillId="0" borderId="8" xfId="0" applyFont="1" applyBorder="1" applyAlignment="1">
      <alignment horizontal="center" vertical="center" wrapText="1"/>
    </xf>
    <xf numFmtId="9" fontId="2" fillId="0" borderId="6" xfId="0" applyNumberFormat="1" applyFont="1" applyBorder="1" applyAlignment="1">
      <alignment horizontal="center" vertical="center" wrapText="1"/>
    </xf>
    <xf numFmtId="0" fontId="4" fillId="0" borderId="6" xfId="0" applyFont="1" applyBorder="1" applyAlignment="1" applyProtection="1">
      <alignment horizontal="justify" vertical="center" wrapText="1"/>
      <protection hidden="1"/>
    </xf>
    <xf numFmtId="0" fontId="4" fillId="0" borderId="6" xfId="0" applyFont="1" applyBorder="1" applyAlignment="1" applyProtection="1">
      <alignment horizontal="center" vertical="center" wrapText="1"/>
      <protection hidden="1"/>
    </xf>
    <xf numFmtId="0" fontId="2" fillId="0" borderId="6" xfId="0" applyFont="1" applyBorder="1" applyAlignment="1">
      <alignment horizontal="justify" vertical="center" wrapText="1"/>
    </xf>
    <xf numFmtId="0" fontId="2" fillId="3" borderId="0" xfId="0" applyFont="1" applyFill="1" applyAlignment="1" applyProtection="1">
      <alignment horizontal="center" vertical="center" wrapText="1"/>
      <protection hidden="1"/>
    </xf>
    <xf numFmtId="0" fontId="1" fillId="3" borderId="0" xfId="0" applyFont="1" applyFill="1" applyAlignment="1" applyProtection="1">
      <alignment horizontal="center" vertical="center"/>
      <protection hidden="1"/>
    </xf>
    <xf numFmtId="0" fontId="4" fillId="3" borderId="0" xfId="0" applyFont="1" applyFill="1" applyAlignment="1">
      <alignment horizontal="justify" vertical="center" wrapText="1"/>
    </xf>
    <xf numFmtId="9"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4" fillId="4" borderId="0" xfId="0" applyFont="1" applyFill="1" applyAlignment="1">
      <alignment horizontal="center" vertical="center" wrapText="1"/>
    </xf>
    <xf numFmtId="164" fontId="4" fillId="0" borderId="0" xfId="0" applyNumberFormat="1" applyFont="1" applyAlignment="1">
      <alignment horizontal="center" vertical="center" wrapText="1"/>
    </xf>
    <xf numFmtId="0" fontId="1" fillId="0" borderId="5" xfId="0" applyFont="1" applyBorder="1" applyAlignment="1" applyProtection="1">
      <alignment horizontal="center" vertical="center"/>
      <protection hidden="1"/>
    </xf>
    <xf numFmtId="0" fontId="1" fillId="0" borderId="11" xfId="0" applyFont="1" applyBorder="1" applyAlignment="1" applyProtection="1">
      <alignment horizontal="center" vertical="center" wrapText="1"/>
      <protection hidden="1"/>
    </xf>
    <xf numFmtId="1" fontId="2" fillId="0" borderId="6" xfId="0" applyNumberFormat="1" applyFont="1" applyBorder="1" applyAlignment="1">
      <alignment horizontal="center" vertical="center" wrapText="1"/>
    </xf>
    <xf numFmtId="9" fontId="2" fillId="0" borderId="6" xfId="1" applyFont="1" applyBorder="1" applyAlignment="1">
      <alignment horizontal="center" vertical="center" wrapText="1"/>
    </xf>
    <xf numFmtId="0" fontId="4" fillId="0" borderId="8" xfId="0" applyFont="1" applyBorder="1" applyAlignment="1">
      <alignment horizontal="justify" vertical="center" wrapText="1"/>
    </xf>
    <xf numFmtId="1" fontId="2" fillId="0" borderId="8" xfId="0" applyNumberFormat="1" applyFont="1" applyBorder="1" applyAlignment="1">
      <alignment horizontal="center" vertical="center" wrapText="1"/>
    </xf>
    <xf numFmtId="0" fontId="2" fillId="0" borderId="8" xfId="0" applyFont="1" applyBorder="1" applyAlignment="1">
      <alignment horizontal="justify" vertical="center" wrapText="1"/>
    </xf>
    <xf numFmtId="0" fontId="2" fillId="3" borderId="0" xfId="0" applyFont="1" applyFill="1" applyAlignment="1" applyProtection="1">
      <alignment vertical="center" wrapText="1"/>
      <protection hidden="1"/>
    </xf>
    <xf numFmtId="164" fontId="2" fillId="3" borderId="0" xfId="0" applyNumberFormat="1" applyFont="1" applyFill="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2" fillId="3" borderId="19" xfId="0" applyFont="1" applyFill="1" applyBorder="1" applyAlignment="1" applyProtection="1">
      <alignment horizontal="center" vertical="center"/>
      <protection hidden="1"/>
    </xf>
    <xf numFmtId="0" fontId="2" fillId="3" borderId="19" xfId="0" applyFont="1" applyFill="1" applyBorder="1" applyAlignment="1" applyProtection="1">
      <alignment horizontal="justify" vertical="center"/>
      <protection hidden="1"/>
    </xf>
    <xf numFmtId="0" fontId="2" fillId="3" borderId="0" xfId="0" applyFont="1" applyFill="1" applyAlignment="1" applyProtection="1">
      <alignment horizontal="left" vertical="center"/>
      <protection hidden="1"/>
    </xf>
    <xf numFmtId="0" fontId="2" fillId="2" borderId="0" xfId="0" applyFont="1" applyFill="1" applyAlignment="1" applyProtection="1">
      <alignment horizontal="center" vertical="center"/>
      <protection hidden="1"/>
    </xf>
    <xf numFmtId="0" fontId="6" fillId="3" borderId="0" xfId="0" applyFont="1" applyFill="1" applyAlignment="1" applyProtection="1">
      <alignment horizontal="center" vertical="center"/>
      <protection hidden="1"/>
    </xf>
    <xf numFmtId="0" fontId="7" fillId="3" borderId="0" xfId="0" applyFont="1" applyFill="1" applyAlignment="1" applyProtection="1">
      <alignment horizontal="center" vertical="center" wrapText="1"/>
      <protection hidden="1"/>
    </xf>
    <xf numFmtId="0" fontId="7" fillId="0" borderId="0" xfId="0" applyFont="1" applyAlignment="1" applyProtection="1">
      <alignment horizontal="center" vertical="top" wrapText="1"/>
      <protection hidden="1"/>
    </xf>
    <xf numFmtId="0" fontId="7" fillId="0" borderId="0" xfId="0" applyFont="1" applyAlignment="1" applyProtection="1">
      <alignment horizontal="center" vertical="center"/>
      <protection hidden="1"/>
    </xf>
    <xf numFmtId="0" fontId="0" fillId="0" borderId="0" xfId="0" applyProtection="1">
      <protection hidden="1"/>
    </xf>
    <xf numFmtId="0" fontId="9" fillId="0" borderId="6" xfId="0" applyFont="1" applyBorder="1" applyAlignment="1" applyProtection="1">
      <alignment horizontal="center" wrapText="1"/>
      <protection hidden="1"/>
    </xf>
    <xf numFmtId="0" fontId="12" fillId="2" borderId="5" xfId="0" applyFont="1" applyFill="1" applyBorder="1" applyAlignment="1" applyProtection="1">
      <alignment horizontal="center" vertical="center"/>
      <protection hidden="1"/>
    </xf>
    <xf numFmtId="0" fontId="13" fillId="3" borderId="0" xfId="0" applyFont="1" applyFill="1" applyAlignment="1" applyProtection="1">
      <alignment horizontal="center" vertical="center"/>
      <protection hidden="1"/>
    </xf>
    <xf numFmtId="0" fontId="12" fillId="3" borderId="5" xfId="0" applyFont="1" applyFill="1" applyBorder="1" applyAlignment="1" applyProtection="1">
      <alignment horizontal="center" vertical="center"/>
      <protection hidden="1"/>
    </xf>
    <xf numFmtId="0" fontId="12" fillId="3" borderId="6" xfId="0" applyFont="1" applyFill="1" applyBorder="1" applyAlignment="1" applyProtection="1">
      <alignment horizontal="center" vertical="center"/>
      <protection hidden="1"/>
    </xf>
    <xf numFmtId="0" fontId="12" fillId="3" borderId="6" xfId="0" applyFont="1" applyFill="1" applyBorder="1" applyAlignment="1" applyProtection="1">
      <alignment horizontal="center" vertical="center" wrapText="1"/>
      <protection hidden="1"/>
    </xf>
    <xf numFmtId="0" fontId="12" fillId="3" borderId="11" xfId="0" applyFont="1" applyFill="1" applyBorder="1" applyAlignment="1" applyProtection="1">
      <alignment horizontal="center" vertical="center" wrapText="1"/>
      <protection hidden="1"/>
    </xf>
    <xf numFmtId="0" fontId="6" fillId="3" borderId="5" xfId="0" applyFont="1" applyFill="1" applyBorder="1" applyAlignment="1" applyProtection="1">
      <alignment vertical="center" wrapText="1"/>
      <protection hidden="1"/>
    </xf>
    <xf numFmtId="0" fontId="12" fillId="2" borderId="6" xfId="0" applyFont="1" applyFill="1" applyBorder="1" applyAlignment="1" applyProtection="1">
      <alignment horizontal="center" vertical="center" wrapText="1"/>
      <protection hidden="1"/>
    </xf>
    <xf numFmtId="0" fontId="0" fillId="3" borderId="0" xfId="0" applyFill="1" applyAlignment="1" applyProtection="1">
      <alignment horizontal="center" vertical="center"/>
      <protection hidden="1"/>
    </xf>
    <xf numFmtId="0" fontId="14" fillId="0" borderId="6" xfId="0" applyFont="1" applyBorder="1" applyAlignment="1" applyProtection="1">
      <alignment horizontal="justify" vertical="center" wrapText="1"/>
      <protection hidden="1"/>
    </xf>
    <xf numFmtId="0" fontId="6" fillId="3" borderId="6" xfId="0" applyFont="1" applyFill="1" applyBorder="1" applyAlignment="1" applyProtection="1">
      <alignment horizontal="center" vertical="center" wrapText="1"/>
      <protection hidden="1"/>
    </xf>
    <xf numFmtId="14" fontId="6" fillId="5" borderId="11" xfId="0" applyNumberFormat="1" applyFont="1" applyFill="1" applyBorder="1" applyAlignment="1" applyProtection="1">
      <alignment horizontal="center" vertical="center" wrapText="1"/>
      <protection hidden="1"/>
    </xf>
    <xf numFmtId="0" fontId="14" fillId="3" borderId="6" xfId="0" applyFont="1" applyFill="1" applyBorder="1" applyAlignment="1" applyProtection="1">
      <alignment horizontal="justify" vertical="center" wrapText="1"/>
      <protection hidden="1"/>
    </xf>
    <xf numFmtId="14" fontId="6" fillId="3" borderId="11" xfId="0" applyNumberFormat="1" applyFont="1" applyFill="1" applyBorder="1" applyAlignment="1" applyProtection="1">
      <alignment horizontal="center" vertical="center" wrapText="1"/>
      <protection hidden="1"/>
    </xf>
    <xf numFmtId="0" fontId="14" fillId="5" borderId="6" xfId="0" applyFont="1" applyFill="1" applyBorder="1" applyAlignment="1" applyProtection="1">
      <alignment horizontal="justify" vertical="center" wrapText="1"/>
      <protection hidden="1"/>
    </xf>
    <xf numFmtId="0" fontId="6" fillId="3" borderId="5" xfId="0" applyFont="1" applyFill="1" applyBorder="1" applyAlignment="1" applyProtection="1">
      <alignment horizontal="center" vertical="center" wrapText="1"/>
      <protection hidden="1"/>
    </xf>
    <xf numFmtId="14" fontId="6" fillId="0" borderId="11" xfId="0" applyNumberFormat="1" applyFont="1" applyBorder="1" applyAlignment="1" applyProtection="1">
      <alignment horizontal="center" vertical="center" wrapText="1"/>
      <protection hidden="1"/>
    </xf>
    <xf numFmtId="0" fontId="6" fillId="0" borderId="6" xfId="0" applyFont="1" applyBorder="1" applyAlignment="1" applyProtection="1">
      <alignment horizontal="center" vertical="center" wrapText="1"/>
      <protection hidden="1"/>
    </xf>
    <xf numFmtId="0" fontId="6" fillId="3" borderId="5" xfId="0" applyFont="1" applyFill="1" applyBorder="1" applyAlignment="1" applyProtection="1">
      <alignment horizontal="center" vertical="center"/>
      <protection hidden="1"/>
    </xf>
    <xf numFmtId="0" fontId="14" fillId="6" borderId="6" xfId="0" applyFont="1" applyFill="1" applyBorder="1" applyAlignment="1" applyProtection="1">
      <alignment horizontal="justify" vertical="center" wrapText="1"/>
      <protection hidden="1"/>
    </xf>
    <xf numFmtId="0" fontId="6" fillId="5" borderId="6" xfId="0" applyFont="1" applyFill="1" applyBorder="1" applyAlignment="1" applyProtection="1">
      <alignment horizontal="center" vertical="center" wrapText="1"/>
      <protection hidden="1"/>
    </xf>
    <xf numFmtId="0" fontId="6" fillId="3" borderId="7" xfId="0" applyFont="1" applyFill="1" applyBorder="1" applyAlignment="1" applyProtection="1">
      <alignment horizontal="center" vertical="center" wrapText="1"/>
      <protection hidden="1"/>
    </xf>
    <xf numFmtId="0" fontId="12" fillId="3" borderId="8" xfId="0" applyFont="1" applyFill="1" applyBorder="1" applyAlignment="1" applyProtection="1">
      <alignment horizontal="center" vertical="center" wrapText="1"/>
      <protection hidden="1"/>
    </xf>
    <xf numFmtId="0" fontId="14" fillId="0" borderId="8" xfId="0" applyFont="1" applyBorder="1" applyAlignment="1" applyProtection="1">
      <alignment horizontal="justify" vertical="center" wrapText="1"/>
      <protection hidden="1"/>
    </xf>
    <xf numFmtId="0" fontId="6" fillId="0" borderId="8" xfId="0" applyFont="1" applyBorder="1" applyAlignment="1" applyProtection="1">
      <alignment horizontal="center" vertical="center" wrapText="1"/>
      <protection hidden="1"/>
    </xf>
    <xf numFmtId="0" fontId="6" fillId="5" borderId="8" xfId="0" applyFont="1" applyFill="1" applyBorder="1" applyAlignment="1" applyProtection="1">
      <alignment horizontal="center" vertical="center" wrapText="1"/>
      <protection hidden="1"/>
    </xf>
    <xf numFmtId="14" fontId="6" fillId="3" borderId="12" xfId="0" applyNumberFormat="1" applyFont="1" applyFill="1" applyBorder="1" applyAlignment="1" applyProtection="1">
      <alignment horizontal="center" vertical="center" wrapText="1"/>
      <protection hidden="1"/>
    </xf>
    <xf numFmtId="0" fontId="6" fillId="3" borderId="0" xfId="0" applyFont="1" applyFill="1" applyAlignment="1" applyProtection="1">
      <alignment horizontal="justify" vertical="center"/>
      <protection hidden="1"/>
    </xf>
    <xf numFmtId="0" fontId="6" fillId="3" borderId="0" xfId="0" applyFont="1" applyFill="1" applyAlignment="1" applyProtection="1">
      <alignment horizontal="center" vertical="center" wrapText="1"/>
      <protection hidden="1"/>
    </xf>
    <xf numFmtId="0" fontId="12" fillId="2" borderId="3" xfId="0" applyFont="1" applyFill="1" applyBorder="1" applyAlignment="1" applyProtection="1">
      <alignment horizontal="center" vertical="center"/>
      <protection hidden="1"/>
    </xf>
    <xf numFmtId="0" fontId="12" fillId="0" borderId="6" xfId="0" applyFont="1" applyBorder="1" applyAlignment="1" applyProtection="1">
      <alignment horizontal="center" vertical="center" wrapText="1"/>
      <protection hidden="1"/>
    </xf>
    <xf numFmtId="0" fontId="14" fillId="0" borderId="11" xfId="0" applyFont="1" applyBorder="1" applyAlignment="1" applyProtection="1">
      <alignment horizontal="center" vertical="center" wrapText="1"/>
      <protection hidden="1"/>
    </xf>
    <xf numFmtId="0" fontId="12" fillId="0" borderId="13" xfId="0" applyFont="1" applyBorder="1" applyAlignment="1" applyProtection="1">
      <alignment horizontal="center" vertical="center" wrapText="1"/>
      <protection hidden="1"/>
    </xf>
    <xf numFmtId="0" fontId="14" fillId="0" borderId="13" xfId="0" applyFont="1" applyBorder="1" applyAlignment="1" applyProtection="1">
      <alignment vertical="center" wrapText="1"/>
      <protection hidden="1"/>
    </xf>
    <xf numFmtId="0" fontId="6" fillId="0" borderId="11" xfId="0" applyFont="1" applyBorder="1" applyAlignment="1" applyProtection="1">
      <alignment horizontal="center" vertical="center" wrapText="1"/>
      <protection hidden="1"/>
    </xf>
    <xf numFmtId="0" fontId="14" fillId="0" borderId="6" xfId="0" applyFont="1" applyBorder="1" applyAlignment="1" applyProtection="1">
      <alignment horizontal="left" vertical="center" wrapText="1"/>
      <protection hidden="1"/>
    </xf>
    <xf numFmtId="0" fontId="6" fillId="3" borderId="11" xfId="0" applyFont="1" applyFill="1" applyBorder="1" applyAlignment="1" applyProtection="1">
      <alignment horizontal="center" vertical="center" wrapText="1"/>
      <protection hidden="1"/>
    </xf>
    <xf numFmtId="0" fontId="6" fillId="3" borderId="8" xfId="0" applyFont="1" applyFill="1" applyBorder="1" applyAlignment="1" applyProtection="1">
      <alignment horizontal="justify" vertical="center"/>
      <protection hidden="1"/>
    </xf>
    <xf numFmtId="0" fontId="6" fillId="3" borderId="8" xfId="0" applyFont="1" applyFill="1" applyBorder="1" applyAlignment="1" applyProtection="1">
      <alignment horizontal="center" vertical="center" wrapText="1"/>
      <protection hidden="1"/>
    </xf>
    <xf numFmtId="0" fontId="6" fillId="3" borderId="12" xfId="0" applyFont="1" applyFill="1" applyBorder="1" applyAlignment="1" applyProtection="1">
      <alignment horizontal="center" vertical="center" wrapText="1"/>
      <protection hidden="1"/>
    </xf>
    <xf numFmtId="0" fontId="12" fillId="2" borderId="6" xfId="0" applyFont="1" applyFill="1" applyBorder="1" applyAlignment="1" applyProtection="1">
      <alignment horizontal="center" vertical="center"/>
      <protection hidden="1"/>
    </xf>
    <xf numFmtId="0" fontId="6" fillId="3" borderId="6" xfId="0" applyFont="1" applyFill="1" applyBorder="1" applyAlignment="1" applyProtection="1">
      <alignment vertical="center" wrapText="1"/>
      <protection hidden="1"/>
    </xf>
    <xf numFmtId="14" fontId="6" fillId="3" borderId="6" xfId="0" applyNumberFormat="1" applyFont="1" applyFill="1" applyBorder="1" applyAlignment="1" applyProtection="1">
      <alignment horizontal="center" vertical="center" wrapText="1"/>
      <protection hidden="1"/>
    </xf>
    <xf numFmtId="14" fontId="6" fillId="3" borderId="6" xfId="0" applyNumberFormat="1" applyFont="1" applyFill="1" applyBorder="1" applyAlignment="1" applyProtection="1">
      <alignment horizontal="center" vertical="center"/>
      <protection hidden="1"/>
    </xf>
    <xf numFmtId="0" fontId="15" fillId="3" borderId="6" xfId="0" applyFont="1" applyFill="1" applyBorder="1" applyAlignment="1" applyProtection="1">
      <alignment horizontal="justify" vertical="center" wrapText="1"/>
      <protection hidden="1"/>
    </xf>
    <xf numFmtId="0" fontId="16" fillId="3" borderId="6" xfId="0" applyFont="1" applyFill="1" applyBorder="1" applyAlignment="1" applyProtection="1">
      <alignment horizontal="center" vertical="center" wrapText="1"/>
      <protection hidden="1"/>
    </xf>
    <xf numFmtId="0" fontId="17" fillId="3" borderId="30" xfId="0" applyFont="1" applyFill="1" applyBorder="1" applyAlignment="1">
      <alignment horizontal="center" vertical="center" wrapText="1"/>
    </xf>
    <xf numFmtId="14" fontId="12" fillId="3" borderId="30" xfId="0" applyNumberFormat="1" applyFont="1" applyFill="1" applyBorder="1" applyAlignment="1">
      <alignment horizontal="center" vertical="center" wrapText="1"/>
    </xf>
    <xf numFmtId="0" fontId="12" fillId="3" borderId="30" xfId="0" applyFont="1" applyFill="1" applyBorder="1" applyAlignment="1">
      <alignment horizontal="center" vertical="center" wrapText="1"/>
    </xf>
    <xf numFmtId="0" fontId="17" fillId="3" borderId="9" xfId="0" applyFont="1" applyFill="1" applyBorder="1" applyAlignment="1">
      <alignment horizontal="center" vertical="center" wrapText="1"/>
    </xf>
    <xf numFmtId="0" fontId="1" fillId="2" borderId="31" xfId="0" applyFont="1" applyFill="1" applyBorder="1" applyAlignment="1">
      <alignment horizontal="center" vertical="center"/>
    </xf>
    <xf numFmtId="9" fontId="1" fillId="2" borderId="31" xfId="1" applyFont="1" applyFill="1" applyBorder="1" applyAlignment="1">
      <alignment horizontal="center" vertical="center"/>
    </xf>
    <xf numFmtId="0" fontId="7" fillId="3" borderId="32" xfId="0" applyFont="1" applyFill="1" applyBorder="1" applyAlignment="1">
      <alignment horizontal="center" vertical="center" wrapText="1"/>
    </xf>
    <xf numFmtId="0" fontId="7" fillId="0" borderId="33" xfId="0" applyFont="1" applyBorder="1" applyAlignment="1">
      <alignment horizontal="center" vertical="center"/>
    </xf>
    <xf numFmtId="9" fontId="7" fillId="0" borderId="33" xfId="1" applyFont="1" applyFill="1" applyBorder="1" applyAlignment="1">
      <alignment horizontal="center" vertical="center"/>
    </xf>
    <xf numFmtId="0" fontId="7" fillId="0" borderId="11" xfId="0" applyFont="1" applyBorder="1" applyAlignment="1">
      <alignment horizontal="center" vertical="center" wrapText="1"/>
    </xf>
    <xf numFmtId="0" fontId="7" fillId="0" borderId="0" xfId="0" applyFont="1" applyAlignment="1" applyProtection="1">
      <alignment horizontal="center" vertical="center" wrapText="1"/>
      <protection hidden="1"/>
    </xf>
    <xf numFmtId="0" fontId="7" fillId="3" borderId="33" xfId="0" applyFont="1" applyFill="1" applyBorder="1" applyAlignment="1">
      <alignment horizontal="center" vertical="center"/>
    </xf>
    <xf numFmtId="0" fontId="7" fillId="5" borderId="33" xfId="0" applyFont="1" applyFill="1" applyBorder="1" applyAlignment="1">
      <alignment horizontal="center" vertical="center"/>
    </xf>
    <xf numFmtId="9" fontId="7" fillId="3" borderId="33" xfId="1" applyFont="1" applyFill="1" applyBorder="1" applyAlignment="1">
      <alignment horizontal="center" vertical="center"/>
    </xf>
    <xf numFmtId="0" fontId="7" fillId="3" borderId="33" xfId="0" applyFont="1" applyFill="1" applyBorder="1" applyAlignment="1">
      <alignment horizontal="center" vertical="center" wrapText="1"/>
    </xf>
    <xf numFmtId="0" fontId="7" fillId="3" borderId="31" xfId="0" applyFont="1" applyFill="1" applyBorder="1" applyAlignment="1">
      <alignment horizontal="center" vertical="center"/>
    </xf>
    <xf numFmtId="0" fontId="7" fillId="5" borderId="31" xfId="0" applyFont="1" applyFill="1" applyBorder="1" applyAlignment="1">
      <alignment horizontal="center" vertical="center"/>
    </xf>
    <xf numFmtId="9" fontId="7" fillId="3" borderId="31" xfId="1" applyFont="1" applyFill="1" applyBorder="1" applyAlignment="1">
      <alignment horizontal="center" vertical="center"/>
    </xf>
    <xf numFmtId="0" fontId="7" fillId="3" borderId="34" xfId="0" applyFont="1" applyFill="1" applyBorder="1" applyAlignment="1">
      <alignment horizontal="center" vertical="center" wrapText="1"/>
    </xf>
    <xf numFmtId="0" fontId="18" fillId="3" borderId="11"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12" fillId="2" borderId="1" xfId="0" applyFont="1" applyFill="1" applyBorder="1" applyAlignment="1" applyProtection="1">
      <alignment horizontal="center" vertical="center"/>
      <protection hidden="1"/>
    </xf>
    <xf numFmtId="0" fontId="12" fillId="3" borderId="35" xfId="0" applyFont="1" applyFill="1" applyBorder="1" applyAlignment="1" applyProtection="1">
      <alignment horizontal="center" vertical="center"/>
      <protection hidden="1"/>
    </xf>
    <xf numFmtId="0" fontId="12" fillId="3" borderId="30" xfId="0" applyFont="1" applyFill="1" applyBorder="1" applyAlignment="1" applyProtection="1">
      <alignment horizontal="center" vertical="center" wrapText="1"/>
      <protection hidden="1"/>
    </xf>
    <xf numFmtId="0" fontId="12" fillId="3" borderId="30" xfId="0" applyFont="1" applyFill="1" applyBorder="1" applyAlignment="1" applyProtection="1">
      <alignment horizontal="center" vertical="center"/>
      <protection hidden="1"/>
    </xf>
    <xf numFmtId="0" fontId="6" fillId="3" borderId="30" xfId="0" applyFont="1" applyFill="1" applyBorder="1" applyAlignment="1" applyProtection="1">
      <alignment vertical="center" wrapText="1"/>
      <protection hidden="1"/>
    </xf>
    <xf numFmtId="0" fontId="12" fillId="2" borderId="23" xfId="0" applyFont="1" applyFill="1" applyBorder="1" applyAlignment="1" applyProtection="1">
      <alignment horizontal="center" vertical="center" wrapText="1"/>
      <protection hidden="1"/>
    </xf>
    <xf numFmtId="0" fontId="6" fillId="3" borderId="39" xfId="0" applyFont="1" applyFill="1" applyBorder="1" applyAlignment="1" applyProtection="1">
      <alignment horizontal="center" vertical="center" wrapText="1"/>
      <protection hidden="1"/>
    </xf>
    <xf numFmtId="0" fontId="12" fillId="3" borderId="25" xfId="0" applyFont="1" applyFill="1" applyBorder="1" applyAlignment="1" applyProtection="1">
      <alignment horizontal="center" vertical="center" wrapText="1"/>
      <protection hidden="1"/>
    </xf>
    <xf numFmtId="0" fontId="6" fillId="3" borderId="26" xfId="0" applyFont="1" applyFill="1" applyBorder="1" applyAlignment="1" applyProtection="1">
      <alignment horizontal="center" vertical="center" wrapText="1"/>
      <protection hidden="1"/>
    </xf>
    <xf numFmtId="14" fontId="6" fillId="3" borderId="40" xfId="0" applyNumberFormat="1" applyFont="1" applyFill="1" applyBorder="1" applyAlignment="1" applyProtection="1">
      <alignment horizontal="center" vertical="center"/>
      <protection hidden="1"/>
    </xf>
    <xf numFmtId="0" fontId="12" fillId="0" borderId="25" xfId="0" applyFont="1" applyBorder="1" applyAlignment="1" applyProtection="1">
      <alignment horizontal="center" vertical="center" wrapText="1"/>
      <protection hidden="1"/>
    </xf>
    <xf numFmtId="0" fontId="6" fillId="0" borderId="26" xfId="0" applyFont="1" applyBorder="1" applyAlignment="1" applyProtection="1">
      <alignment horizontal="center" vertical="center" wrapText="1"/>
      <protection hidden="1"/>
    </xf>
    <xf numFmtId="14" fontId="6" fillId="0" borderId="40" xfId="0" applyNumberFormat="1" applyFont="1" applyBorder="1" applyAlignment="1" applyProtection="1">
      <alignment horizontal="center" vertical="center"/>
      <protection hidden="1"/>
    </xf>
    <xf numFmtId="0" fontId="6" fillId="3" borderId="26" xfId="0" applyFont="1" applyFill="1" applyBorder="1" applyAlignment="1" applyProtection="1">
      <alignment horizontal="center" vertical="center"/>
      <protection hidden="1"/>
    </xf>
    <xf numFmtId="14" fontId="6" fillId="3" borderId="40" xfId="0" applyNumberFormat="1" applyFont="1" applyFill="1" applyBorder="1" applyAlignment="1" applyProtection="1">
      <alignment horizontal="center" vertical="center" wrapText="1"/>
      <protection hidden="1"/>
    </xf>
    <xf numFmtId="0" fontId="6" fillId="3" borderId="6" xfId="0" applyFont="1" applyFill="1" applyBorder="1" applyAlignment="1" applyProtection="1">
      <alignment horizontal="justify" vertical="center" wrapText="1"/>
      <protection hidden="1"/>
    </xf>
    <xf numFmtId="0" fontId="12" fillId="2" borderId="25" xfId="0" applyFont="1" applyFill="1" applyBorder="1" applyAlignment="1" applyProtection="1">
      <alignment horizontal="center" vertical="center" wrapText="1"/>
      <protection hidden="1"/>
    </xf>
    <xf numFmtId="0" fontId="6" fillId="0" borderId="26" xfId="0" applyFont="1" applyBorder="1" applyAlignment="1" applyProtection="1">
      <alignment horizontal="center" vertical="center"/>
      <protection hidden="1"/>
    </xf>
    <xf numFmtId="14" fontId="6" fillId="3" borderId="11" xfId="0" applyNumberFormat="1" applyFont="1" applyFill="1" applyBorder="1" applyAlignment="1" applyProtection="1">
      <alignment horizontal="center" vertical="center"/>
      <protection hidden="1"/>
    </xf>
    <xf numFmtId="0" fontId="16" fillId="3" borderId="13" xfId="0" applyFont="1" applyFill="1" applyBorder="1" applyAlignment="1" applyProtection="1">
      <alignment horizontal="center" vertical="center" wrapText="1"/>
      <protection hidden="1"/>
    </xf>
    <xf numFmtId="14" fontId="16" fillId="3" borderId="11" xfId="0" applyNumberFormat="1"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6" fillId="3" borderId="13" xfId="0" applyFont="1" applyFill="1" applyBorder="1" applyAlignment="1" applyProtection="1">
      <alignment horizontal="center" vertical="center" wrapText="1"/>
      <protection hidden="1"/>
    </xf>
    <xf numFmtId="0" fontId="6" fillId="3" borderId="13" xfId="0" applyFont="1" applyFill="1" applyBorder="1" applyAlignment="1" applyProtection="1">
      <alignment horizontal="center" vertical="center"/>
      <protection hidden="1"/>
    </xf>
    <xf numFmtId="0" fontId="6" fillId="3" borderId="42" xfId="0" applyFont="1" applyFill="1" applyBorder="1" applyAlignment="1" applyProtection="1">
      <alignment vertical="center" wrapText="1"/>
      <protection hidden="1"/>
    </xf>
    <xf numFmtId="0" fontId="12" fillId="3" borderId="43" xfId="0" applyFont="1" applyFill="1" applyBorder="1" applyAlignment="1" applyProtection="1">
      <alignment horizontal="center" vertical="center"/>
      <protection hidden="1"/>
    </xf>
    <xf numFmtId="164" fontId="6" fillId="3" borderId="12" xfId="0" applyNumberFormat="1" applyFont="1" applyFill="1" applyBorder="1" applyAlignment="1" applyProtection="1">
      <alignment horizontal="center" vertical="center" wrapText="1"/>
      <protection hidden="1"/>
    </xf>
    <xf numFmtId="0" fontId="19" fillId="3" borderId="0" xfId="0" applyFont="1" applyFill="1" applyAlignment="1" applyProtection="1">
      <alignment horizontal="left" vertical="center"/>
      <protection hidden="1"/>
    </xf>
    <xf numFmtId="0" fontId="13" fillId="3" borderId="0" xfId="0" applyFont="1" applyFill="1" applyAlignment="1" applyProtection="1">
      <alignment vertical="center"/>
      <protection hidden="1"/>
    </xf>
    <xf numFmtId="9" fontId="20" fillId="0" borderId="0" xfId="0" applyNumberFormat="1" applyFont="1"/>
    <xf numFmtId="0" fontId="2" fillId="7" borderId="0" xfId="0" applyFont="1" applyFill="1" applyAlignment="1" applyProtection="1">
      <alignment horizontal="center" vertical="center"/>
      <protection hidden="1"/>
    </xf>
    <xf numFmtId="0" fontId="1" fillId="2" borderId="5" xfId="0" applyFont="1" applyFill="1" applyBorder="1" applyAlignment="1" applyProtection="1">
      <alignment horizontal="center" vertical="center"/>
      <protection hidden="1"/>
    </xf>
    <xf numFmtId="0" fontId="2" fillId="3" borderId="14" xfId="0" applyFont="1" applyFill="1" applyBorder="1" applyAlignment="1" applyProtection="1">
      <alignment horizontal="center" vertical="center" wrapText="1"/>
      <protection hidden="1"/>
    </xf>
    <xf numFmtId="0" fontId="1" fillId="8" borderId="6" xfId="0" applyFont="1" applyFill="1" applyBorder="1" applyAlignment="1" applyProtection="1">
      <alignment horizontal="center" vertical="center" wrapText="1"/>
      <protection hidden="1"/>
    </xf>
    <xf numFmtId="0" fontId="2" fillId="8" borderId="6" xfId="0" applyFont="1" applyFill="1" applyBorder="1" applyAlignment="1" applyProtection="1">
      <alignment horizontal="justify" vertical="center" wrapText="1"/>
      <protection hidden="1"/>
    </xf>
    <xf numFmtId="0" fontId="2" fillId="8" borderId="6" xfId="0" applyFont="1" applyFill="1" applyBorder="1" applyAlignment="1" applyProtection="1">
      <alignment horizontal="center" vertical="center" wrapText="1"/>
      <protection hidden="1"/>
    </xf>
    <xf numFmtId="14" fontId="2" fillId="8" borderId="11" xfId="0" applyNumberFormat="1" applyFont="1" applyFill="1" applyBorder="1" applyAlignment="1" applyProtection="1">
      <alignment horizontal="center" vertical="center" wrapText="1"/>
      <protection hidden="1"/>
    </xf>
    <xf numFmtId="0" fontId="1" fillId="9" borderId="6" xfId="0" applyFont="1" applyFill="1" applyBorder="1" applyAlignment="1" applyProtection="1">
      <alignment horizontal="center" vertical="center" wrapText="1"/>
      <protection hidden="1"/>
    </xf>
    <xf numFmtId="0" fontId="2" fillId="9" borderId="6" xfId="0" applyFont="1" applyFill="1" applyBorder="1" applyAlignment="1" applyProtection="1">
      <alignment horizontal="justify" vertical="center" wrapText="1"/>
      <protection hidden="1"/>
    </xf>
    <xf numFmtId="0" fontId="2" fillId="9" borderId="6" xfId="0" applyFont="1" applyFill="1" applyBorder="1" applyAlignment="1" applyProtection="1">
      <alignment horizontal="center" vertical="center" wrapText="1"/>
      <protection hidden="1"/>
    </xf>
    <xf numFmtId="14" fontId="2" fillId="9" borderId="11" xfId="0" applyNumberFormat="1" applyFont="1" applyFill="1" applyBorder="1" applyAlignment="1" applyProtection="1">
      <alignment horizontal="center" vertical="center" wrapText="1"/>
      <protection hidden="1"/>
    </xf>
    <xf numFmtId="0" fontId="2" fillId="10" borderId="6" xfId="0" applyFont="1" applyFill="1" applyBorder="1" applyAlignment="1" applyProtection="1">
      <alignment horizontal="justify" vertical="center" wrapText="1"/>
      <protection hidden="1"/>
    </xf>
    <xf numFmtId="0" fontId="2" fillId="10" borderId="6" xfId="0" applyFont="1" applyFill="1" applyBorder="1" applyAlignment="1" applyProtection="1">
      <alignment horizontal="center" vertical="center" wrapText="1"/>
      <protection hidden="1"/>
    </xf>
    <xf numFmtId="14" fontId="2" fillId="10" borderId="6" xfId="0" applyNumberFormat="1" applyFont="1" applyFill="1" applyBorder="1" applyAlignment="1" applyProtection="1">
      <alignment horizontal="center" vertical="center" wrapText="1"/>
      <protection hidden="1"/>
    </xf>
    <xf numFmtId="0" fontId="2" fillId="3" borderId="6" xfId="0" applyFont="1" applyFill="1" applyBorder="1" applyAlignment="1" applyProtection="1">
      <alignment horizontal="center" vertical="center" wrapText="1"/>
      <protection hidden="1"/>
    </xf>
    <xf numFmtId="14" fontId="2" fillId="3" borderId="11" xfId="0" applyNumberFormat="1" applyFont="1" applyFill="1" applyBorder="1" applyAlignment="1" applyProtection="1">
      <alignment horizontal="center" vertical="center" wrapText="1"/>
      <protection hidden="1"/>
    </xf>
    <xf numFmtId="14" fontId="2" fillId="3" borderId="6" xfId="0" applyNumberFormat="1" applyFont="1" applyFill="1" applyBorder="1" applyAlignment="1" applyProtection="1">
      <alignment horizontal="center" vertical="center" wrapText="1"/>
      <protection hidden="1"/>
    </xf>
    <xf numFmtId="0" fontId="1" fillId="10" borderId="6" xfId="0" applyFont="1" applyFill="1" applyBorder="1" applyAlignment="1" applyProtection="1">
      <alignment horizontal="center" vertical="center" wrapText="1"/>
      <protection hidden="1"/>
    </xf>
    <xf numFmtId="0" fontId="2" fillId="3" borderId="5" xfId="0" applyFont="1" applyFill="1" applyBorder="1" applyAlignment="1" applyProtection="1">
      <alignment vertical="center" wrapText="1"/>
      <protection hidden="1"/>
    </xf>
    <xf numFmtId="0" fontId="1" fillId="2" borderId="6" xfId="0" applyFont="1" applyFill="1" applyBorder="1" applyAlignment="1" applyProtection="1">
      <alignment horizontal="center" vertical="center" wrapText="1"/>
      <protection hidden="1"/>
    </xf>
    <xf numFmtId="0" fontId="2" fillId="3" borderId="5" xfId="0" applyFont="1" applyFill="1" applyBorder="1" applyAlignment="1" applyProtection="1">
      <alignment horizontal="center" vertical="center" wrapText="1"/>
      <protection hidden="1"/>
    </xf>
    <xf numFmtId="0" fontId="1" fillId="11" borderId="13" xfId="0" applyFont="1" applyFill="1" applyBorder="1" applyAlignment="1" applyProtection="1">
      <alignment horizontal="center" vertical="center" wrapText="1"/>
      <protection hidden="1"/>
    </xf>
    <xf numFmtId="0" fontId="2" fillId="11" borderId="13" xfId="0" applyFont="1" applyFill="1" applyBorder="1" applyAlignment="1" applyProtection="1">
      <alignment horizontal="justify" vertical="center" wrapText="1"/>
      <protection hidden="1"/>
    </xf>
    <xf numFmtId="9" fontId="2" fillId="10" borderId="13" xfId="0" applyNumberFormat="1" applyFont="1" applyFill="1" applyBorder="1" applyAlignment="1" applyProtection="1">
      <alignment horizontal="center" vertical="center" wrapText="1"/>
      <protection hidden="1"/>
    </xf>
    <xf numFmtId="0" fontId="2" fillId="11" borderId="6" xfId="0" applyFont="1" applyFill="1" applyBorder="1" applyAlignment="1" applyProtection="1">
      <alignment horizontal="center" vertical="center" wrapText="1"/>
      <protection hidden="1"/>
    </xf>
    <xf numFmtId="14" fontId="2" fillId="11" borderId="11" xfId="0" applyNumberFormat="1" applyFont="1" applyFill="1" applyBorder="1" applyAlignment="1" applyProtection="1">
      <alignment horizontal="center" vertical="center" wrapText="1"/>
      <protection hidden="1"/>
    </xf>
    <xf numFmtId="0" fontId="1" fillId="0" borderId="13" xfId="0" applyFont="1" applyBorder="1" applyAlignment="1" applyProtection="1">
      <alignment horizontal="center" vertical="center" wrapText="1"/>
      <protection hidden="1"/>
    </xf>
    <xf numFmtId="0" fontId="2" fillId="10" borderId="13" xfId="0" applyFont="1" applyFill="1" applyBorder="1" applyAlignment="1" applyProtection="1">
      <alignment horizontal="center" vertical="center" wrapText="1"/>
      <protection hidden="1"/>
    </xf>
    <xf numFmtId="0" fontId="2" fillId="0" borderId="13" xfId="0" applyFont="1" applyBorder="1" applyAlignment="1" applyProtection="1">
      <alignment vertical="center" wrapText="1"/>
      <protection hidden="1"/>
    </xf>
    <xf numFmtId="0" fontId="2" fillId="11" borderId="13" xfId="0" applyFont="1" applyFill="1" applyBorder="1" applyAlignment="1" applyProtection="1">
      <alignment vertical="center" wrapText="1"/>
      <protection hidden="1"/>
    </xf>
    <xf numFmtId="0" fontId="2" fillId="11" borderId="6" xfId="0" applyFont="1" applyFill="1" applyBorder="1" applyAlignment="1" applyProtection="1">
      <alignment horizontal="left" vertical="center" wrapText="1"/>
      <protection hidden="1"/>
    </xf>
    <xf numFmtId="0" fontId="2" fillId="3" borderId="6" xfId="0" applyFont="1" applyFill="1" applyBorder="1" applyAlignment="1" applyProtection="1">
      <alignment horizontal="justify" vertical="center" wrapText="1"/>
      <protection hidden="1"/>
    </xf>
    <xf numFmtId="0" fontId="1" fillId="11" borderId="6" xfId="0" applyFont="1" applyFill="1" applyBorder="1" applyAlignment="1" applyProtection="1">
      <alignment horizontal="center" vertical="center" wrapText="1"/>
      <protection hidden="1"/>
    </xf>
    <xf numFmtId="0" fontId="2" fillId="11" borderId="6" xfId="0" applyFont="1" applyFill="1" applyBorder="1" applyAlignment="1" applyProtection="1">
      <alignment horizontal="justify" vertical="center" wrapText="1"/>
      <protection hidden="1"/>
    </xf>
    <xf numFmtId="9" fontId="2" fillId="10" borderId="6" xfId="0" applyNumberFormat="1" applyFont="1" applyFill="1" applyBorder="1" applyAlignment="1" applyProtection="1">
      <alignment horizontal="center" vertical="center" wrapText="1"/>
      <protection hidden="1"/>
    </xf>
    <xf numFmtId="0" fontId="2" fillId="9" borderId="6" xfId="0" applyFont="1" applyFill="1" applyBorder="1" applyAlignment="1" applyProtection="1">
      <alignment horizontal="justify" vertical="center"/>
      <protection hidden="1"/>
    </xf>
    <xf numFmtId="0" fontId="2" fillId="9" borderId="6" xfId="0" applyFont="1" applyFill="1" applyBorder="1" applyAlignment="1" applyProtection="1">
      <alignment horizontal="center" vertical="center"/>
      <protection hidden="1"/>
    </xf>
    <xf numFmtId="0" fontId="1" fillId="12" borderId="6" xfId="0" applyFont="1" applyFill="1" applyBorder="1" applyAlignment="1" applyProtection="1">
      <alignment horizontal="center" vertical="center" wrapText="1"/>
      <protection hidden="1"/>
    </xf>
    <xf numFmtId="0" fontId="2" fillId="12" borderId="6" xfId="0" applyFont="1" applyFill="1" applyBorder="1" applyAlignment="1" applyProtection="1">
      <alignment horizontal="justify" vertical="center"/>
      <protection hidden="1"/>
    </xf>
    <xf numFmtId="0" fontId="2" fillId="7" borderId="6" xfId="0" applyFont="1" applyFill="1" applyBorder="1" applyAlignment="1" applyProtection="1">
      <alignment horizontal="center" vertical="center"/>
      <protection hidden="1"/>
    </xf>
    <xf numFmtId="0" fontId="2" fillId="7" borderId="6" xfId="0" applyFont="1" applyFill="1" applyBorder="1" applyAlignment="1" applyProtection="1">
      <alignment horizontal="center" vertical="center" wrapText="1"/>
      <protection hidden="1"/>
    </xf>
    <xf numFmtId="14" fontId="2" fillId="7" borderId="6" xfId="0" applyNumberFormat="1" applyFont="1" applyFill="1" applyBorder="1" applyAlignment="1" applyProtection="1">
      <alignment horizontal="center" vertical="center" wrapText="1"/>
      <protection hidden="1"/>
    </xf>
    <xf numFmtId="0" fontId="1" fillId="2" borderId="6" xfId="0" applyFont="1" applyFill="1" applyBorder="1" applyAlignment="1" applyProtection="1">
      <alignment horizontal="center" vertical="center"/>
      <protection hidden="1"/>
    </xf>
    <xf numFmtId="0" fontId="2" fillId="12" borderId="6" xfId="0" applyFont="1" applyFill="1" applyBorder="1" applyAlignment="1" applyProtection="1">
      <alignment horizontal="center" vertical="center" wrapText="1"/>
      <protection hidden="1"/>
    </xf>
    <xf numFmtId="14" fontId="2" fillId="9" borderId="6" xfId="0" applyNumberFormat="1" applyFont="1" applyFill="1" applyBorder="1" applyAlignment="1" applyProtection="1">
      <alignment horizontal="center" vertical="center" wrapText="1"/>
      <protection hidden="1"/>
    </xf>
    <xf numFmtId="14" fontId="2" fillId="9" borderId="6" xfId="0" applyNumberFormat="1" applyFont="1" applyFill="1" applyBorder="1" applyAlignment="1" applyProtection="1">
      <alignment horizontal="center" vertical="center"/>
      <protection hidden="1"/>
    </xf>
    <xf numFmtId="14" fontId="2" fillId="3" borderId="6" xfId="0" applyNumberFormat="1" applyFont="1" applyFill="1" applyBorder="1" applyAlignment="1" applyProtection="1">
      <alignment horizontal="center" vertical="center"/>
      <protection hidden="1"/>
    </xf>
    <xf numFmtId="0" fontId="2" fillId="12" borderId="6" xfId="0" applyFont="1" applyFill="1" applyBorder="1" applyAlignment="1" applyProtection="1">
      <alignment horizontal="justify" vertical="center" wrapText="1"/>
      <protection hidden="1"/>
    </xf>
    <xf numFmtId="14" fontId="2" fillId="12" borderId="6" xfId="0" applyNumberFormat="1" applyFont="1" applyFill="1" applyBorder="1" applyAlignment="1" applyProtection="1">
      <alignment horizontal="center" vertical="center" wrapText="1"/>
      <protection hidden="1"/>
    </xf>
    <xf numFmtId="0" fontId="4" fillId="12" borderId="45" xfId="0" applyFont="1" applyFill="1" applyBorder="1" applyAlignment="1">
      <alignment horizontal="justify" vertical="center" wrapText="1"/>
    </xf>
    <xf numFmtId="0" fontId="2" fillId="7" borderId="45" xfId="0" applyFont="1" applyFill="1" applyBorder="1" applyAlignment="1">
      <alignment horizontal="center" vertical="center" wrapText="1"/>
    </xf>
    <xf numFmtId="0" fontId="2" fillId="7" borderId="45" xfId="0" applyFont="1" applyFill="1" applyBorder="1" applyAlignment="1">
      <alignment horizontal="justify" vertical="center" wrapText="1"/>
    </xf>
    <xf numFmtId="14" fontId="4" fillId="12" borderId="45" xfId="0" applyNumberFormat="1" applyFont="1" applyFill="1" applyBorder="1" applyAlignment="1">
      <alignment horizontal="center" vertical="center" wrapText="1"/>
    </xf>
    <xf numFmtId="0" fontId="4" fillId="9" borderId="6" xfId="0" applyFont="1" applyFill="1" applyBorder="1" applyAlignment="1" applyProtection="1">
      <alignment horizontal="justify" vertical="center" wrapText="1"/>
      <protection hidden="1"/>
    </xf>
    <xf numFmtId="0" fontId="4" fillId="13" borderId="46" xfId="0" applyFont="1" applyFill="1" applyBorder="1" applyAlignment="1">
      <alignment horizontal="justify" vertical="center" wrapText="1"/>
    </xf>
    <xf numFmtId="0" fontId="2" fillId="7" borderId="46" xfId="0" applyFont="1" applyFill="1" applyBorder="1" applyAlignment="1">
      <alignment horizontal="center" vertical="center" wrapText="1"/>
    </xf>
    <xf numFmtId="0" fontId="2" fillId="7" borderId="46" xfId="0" applyFont="1" applyFill="1" applyBorder="1" applyAlignment="1">
      <alignment horizontal="justify" vertical="center" wrapText="1"/>
    </xf>
    <xf numFmtId="0" fontId="4" fillId="7" borderId="45" xfId="0" applyFont="1" applyFill="1" applyBorder="1" applyAlignment="1">
      <alignment horizontal="center" vertical="center" wrapText="1"/>
    </xf>
    <xf numFmtId="14" fontId="5" fillId="14" borderId="46" xfId="0" applyNumberFormat="1" applyFont="1" applyFill="1" applyBorder="1" applyAlignment="1">
      <alignment horizontal="center" vertical="center" wrapText="1"/>
    </xf>
    <xf numFmtId="14" fontId="5" fillId="0" borderId="45" xfId="0" applyNumberFormat="1" applyFont="1" applyBorder="1" applyAlignment="1">
      <alignment horizontal="center" vertical="center" wrapText="1"/>
    </xf>
    <xf numFmtId="0" fontId="2" fillId="9" borderId="0" xfId="0" applyFont="1" applyFill="1" applyAlignment="1">
      <alignment horizontal="center" vertical="center" wrapText="1"/>
    </xf>
    <xf numFmtId="0" fontId="5" fillId="7" borderId="6" xfId="0" applyFont="1" applyFill="1" applyBorder="1" applyAlignment="1">
      <alignment horizontal="justify" vertical="center" wrapText="1"/>
    </xf>
    <xf numFmtId="0" fontId="2" fillId="7" borderId="6" xfId="0" applyFont="1" applyFill="1" applyBorder="1" applyAlignment="1">
      <alignment horizontal="center" vertical="center" wrapText="1"/>
    </xf>
    <xf numFmtId="0" fontId="2" fillId="7" borderId="6" xfId="0" applyFont="1" applyFill="1" applyBorder="1" applyAlignment="1">
      <alignment horizontal="justify" vertical="center" wrapText="1"/>
    </xf>
    <xf numFmtId="0" fontId="4" fillId="7" borderId="6" xfId="0" applyFont="1" applyFill="1" applyBorder="1" applyAlignment="1">
      <alignment horizontal="center" vertical="center" wrapText="1"/>
    </xf>
    <xf numFmtId="14" fontId="4" fillId="7" borderId="6" xfId="0" applyNumberFormat="1" applyFont="1" applyFill="1" applyBorder="1" applyAlignment="1">
      <alignment horizontal="center" vertical="center" wrapText="1"/>
    </xf>
    <xf numFmtId="0" fontId="2" fillId="3" borderId="6" xfId="0" applyFont="1" applyFill="1" applyBorder="1" applyAlignment="1" applyProtection="1">
      <alignment vertical="center" wrapText="1"/>
      <protection hidden="1"/>
    </xf>
    <xf numFmtId="0" fontId="2" fillId="7" borderId="6" xfId="0" applyFont="1" applyFill="1" applyBorder="1" applyAlignment="1" applyProtection="1">
      <alignment horizontal="justify" vertical="center" wrapText="1"/>
      <protection hidden="1"/>
    </xf>
    <xf numFmtId="14" fontId="2" fillId="7" borderId="6" xfId="0" applyNumberFormat="1" applyFont="1" applyFill="1" applyBorder="1" applyAlignment="1" applyProtection="1">
      <alignment horizontal="center" vertical="center"/>
      <protection hidden="1"/>
    </xf>
    <xf numFmtId="9" fontId="2" fillId="7" borderId="6" xfId="0" applyNumberFormat="1" applyFont="1" applyFill="1" applyBorder="1" applyAlignment="1" applyProtection="1">
      <alignment horizontal="center" vertical="center" wrapText="1"/>
      <protection hidden="1"/>
    </xf>
    <xf numFmtId="14" fontId="2" fillId="0" borderId="6" xfId="0" applyNumberFormat="1" applyFont="1" applyBorder="1" applyAlignment="1" applyProtection="1">
      <alignment horizontal="center" vertical="center"/>
      <protection hidden="1"/>
    </xf>
    <xf numFmtId="9" fontId="2" fillId="7" borderId="6" xfId="0" applyNumberFormat="1" applyFont="1" applyFill="1" applyBorder="1" applyAlignment="1">
      <alignment horizontal="center" vertical="center" wrapText="1"/>
    </xf>
    <xf numFmtId="0" fontId="4" fillId="3" borderId="6" xfId="0" applyFont="1" applyFill="1" applyBorder="1" applyAlignment="1" applyProtection="1">
      <alignment horizontal="justify" vertical="center" wrapText="1"/>
      <protection hidden="1"/>
    </xf>
    <xf numFmtId="0" fontId="4" fillId="3" borderId="6" xfId="0" applyFont="1" applyFill="1" applyBorder="1" applyAlignment="1" applyProtection="1">
      <alignment horizontal="center" vertical="center" wrapText="1"/>
      <protection hidden="1"/>
    </xf>
    <xf numFmtId="14" fontId="4" fillId="3" borderId="6" xfId="0" applyNumberFormat="1" applyFont="1" applyFill="1" applyBorder="1" applyAlignment="1" applyProtection="1">
      <alignment horizontal="center" vertical="center"/>
      <protection hidden="1"/>
    </xf>
    <xf numFmtId="14" fontId="4" fillId="9" borderId="6" xfId="0" applyNumberFormat="1" applyFont="1" applyFill="1" applyBorder="1" applyAlignment="1" applyProtection="1">
      <alignment horizontal="center" vertical="center"/>
      <protection hidden="1"/>
    </xf>
    <xf numFmtId="164" fontId="2" fillId="0" borderId="6" xfId="0" applyNumberFormat="1" applyFont="1" applyBorder="1" applyAlignment="1" applyProtection="1">
      <alignment horizontal="center" vertical="center" wrapText="1"/>
      <protection hidden="1"/>
    </xf>
    <xf numFmtId="0" fontId="2" fillId="0" borderId="0" xfId="0" applyFont="1" applyAlignment="1">
      <alignment horizontal="justify" vertical="center" wrapText="1"/>
    </xf>
    <xf numFmtId="0" fontId="1" fillId="7" borderId="6" xfId="0" applyFont="1" applyFill="1" applyBorder="1" applyAlignment="1" applyProtection="1">
      <alignment horizontal="center" vertical="center"/>
      <protection hidden="1"/>
    </xf>
    <xf numFmtId="0" fontId="1" fillId="7" borderId="6" xfId="0" applyFont="1" applyFill="1" applyBorder="1" applyAlignment="1" applyProtection="1">
      <alignment horizontal="center" vertical="center" wrapText="1"/>
      <protection hidden="1"/>
    </xf>
    <xf numFmtId="0" fontId="4" fillId="7" borderId="6" xfId="0" applyFont="1" applyFill="1" applyBorder="1" applyAlignment="1">
      <alignment horizontal="justify" vertical="center" wrapText="1"/>
    </xf>
    <xf numFmtId="1" fontId="2" fillId="7" borderId="6" xfId="0" applyNumberFormat="1" applyFont="1" applyFill="1" applyBorder="1" applyAlignment="1">
      <alignment horizontal="center" vertical="center" wrapText="1"/>
    </xf>
    <xf numFmtId="14" fontId="2" fillId="7" borderId="6" xfId="0" applyNumberFormat="1" applyFont="1" applyFill="1" applyBorder="1" applyAlignment="1">
      <alignment horizontal="center" vertical="center" wrapText="1"/>
    </xf>
    <xf numFmtId="0" fontId="4" fillId="3" borderId="0" xfId="0" applyFont="1" applyFill="1" applyAlignment="1" applyProtection="1">
      <alignment horizontal="left" vertical="center"/>
      <protection hidden="1"/>
    </xf>
    <xf numFmtId="0" fontId="1" fillId="0" borderId="0" xfId="0" applyFont="1" applyAlignment="1" applyProtection="1">
      <alignment horizontal="center" vertical="center" textRotation="90"/>
      <protection hidden="1"/>
    </xf>
    <xf numFmtId="0" fontId="1" fillId="0" borderId="0" xfId="0" applyFont="1" applyAlignment="1" applyProtection="1">
      <alignment vertical="center"/>
      <protection hidden="1"/>
    </xf>
    <xf numFmtId="0" fontId="2" fillId="7" borderId="0" xfId="0" applyFont="1" applyFill="1" applyAlignment="1" applyProtection="1">
      <alignment horizontal="center" vertical="center" wrapText="1"/>
      <protection hidden="1"/>
    </xf>
    <xf numFmtId="14" fontId="6" fillId="0" borderId="11" xfId="0" applyNumberFormat="1" applyFont="1" applyBorder="1" applyAlignment="1" applyProtection="1">
      <alignment horizontal="center" vertical="center"/>
      <protection hidden="1"/>
    </xf>
    <xf numFmtId="0" fontId="14" fillId="3" borderId="8" xfId="0" applyFont="1" applyFill="1" applyBorder="1" applyAlignment="1" applyProtection="1">
      <alignment horizontal="justify" vertical="center" wrapText="1"/>
      <protection hidden="1"/>
    </xf>
    <xf numFmtId="0" fontId="12" fillId="0" borderId="13" xfId="0" applyFont="1" applyBorder="1" applyAlignment="1" applyProtection="1">
      <alignment vertical="center" wrapText="1"/>
      <protection hidden="1"/>
    </xf>
    <xf numFmtId="0" fontId="7" fillId="0" borderId="33" xfId="0" applyFont="1" applyBorder="1" applyAlignment="1">
      <alignment horizontal="center" vertical="center" wrapText="1"/>
    </xf>
    <xf numFmtId="0" fontId="7" fillId="9" borderId="33" xfId="0" applyFont="1" applyFill="1" applyBorder="1" applyAlignment="1">
      <alignment horizontal="center" vertical="center"/>
    </xf>
    <xf numFmtId="14" fontId="2" fillId="0" borderId="24" xfId="0" applyNumberFormat="1" applyFont="1" applyBorder="1" applyAlignment="1" applyProtection="1">
      <alignment horizontal="center" vertical="center" wrapText="1"/>
      <protection hidden="1"/>
    </xf>
    <xf numFmtId="0" fontId="2" fillId="0" borderId="24" xfId="0" applyFont="1" applyBorder="1" applyAlignment="1" applyProtection="1">
      <alignment horizontal="center" vertical="center" wrapText="1"/>
      <protection hidden="1"/>
    </xf>
    <xf numFmtId="0" fontId="29" fillId="0" borderId="8" xfId="0" applyFont="1" applyBorder="1" applyAlignment="1">
      <alignment horizontal="center" vertical="center" wrapText="1"/>
    </xf>
    <xf numFmtId="0" fontId="29" fillId="0" borderId="6" xfId="0" applyFont="1" applyBorder="1" applyAlignment="1">
      <alignment horizontal="center" vertical="center" wrapText="1"/>
    </xf>
    <xf numFmtId="0" fontId="28" fillId="0" borderId="6" xfId="0" applyFont="1" applyBorder="1" applyAlignment="1" applyProtection="1">
      <alignment horizontal="center" vertical="center" wrapText="1"/>
      <protection hidden="1"/>
    </xf>
    <xf numFmtId="0" fontId="28" fillId="0" borderId="8" xfId="0" applyFont="1" applyBorder="1" applyAlignment="1" applyProtection="1">
      <alignment horizontal="center" vertical="center" wrapText="1"/>
      <protection hidden="1"/>
    </xf>
    <xf numFmtId="0" fontId="1" fillId="3" borderId="24" xfId="0" applyFont="1" applyFill="1" applyBorder="1" applyAlignment="1" applyProtection="1">
      <alignment horizontal="center" vertical="center" wrapText="1"/>
      <protection hidden="1"/>
    </xf>
    <xf numFmtId="0" fontId="27" fillId="3" borderId="6" xfId="0" applyFont="1" applyFill="1" applyBorder="1" applyAlignment="1" applyProtection="1">
      <alignment horizontal="center" vertical="center"/>
      <protection hidden="1"/>
    </xf>
    <xf numFmtId="14" fontId="28" fillId="0" borderId="24" xfId="0" applyNumberFormat="1" applyFont="1" applyBorder="1" applyAlignment="1" applyProtection="1">
      <alignment horizontal="center" vertical="center" wrapText="1"/>
      <protection hidden="1"/>
    </xf>
    <xf numFmtId="0" fontId="28" fillId="0" borderId="6" xfId="0" applyFont="1" applyBorder="1" applyAlignment="1" applyProtection="1">
      <alignment horizontal="center" vertical="center"/>
      <protection hidden="1"/>
    </xf>
    <xf numFmtId="9" fontId="2" fillId="0" borderId="6" xfId="0" applyNumberFormat="1" applyFont="1" applyBorder="1" applyAlignment="1" applyProtection="1">
      <alignment horizontal="center" vertical="center"/>
      <protection hidden="1"/>
    </xf>
    <xf numFmtId="0" fontId="30" fillId="0" borderId="6" xfId="0" applyFont="1" applyBorder="1" applyAlignment="1">
      <alignment horizontal="justify" vertical="center" wrapText="1"/>
    </xf>
    <xf numFmtId="0" fontId="28" fillId="0" borderId="24" xfId="0" applyFont="1" applyBorder="1" applyAlignment="1" applyProtection="1">
      <alignment horizontal="center" vertical="center" wrapText="1"/>
      <protection hidden="1"/>
    </xf>
    <xf numFmtId="0" fontId="28" fillId="0" borderId="47" xfId="0" applyFont="1" applyBorder="1" applyAlignment="1" applyProtection="1">
      <alignment horizontal="center" vertical="center" wrapText="1"/>
      <protection hidden="1"/>
    </xf>
    <xf numFmtId="14" fontId="2" fillId="0" borderId="24" xfId="0" applyNumberFormat="1" applyFont="1" applyBorder="1" applyAlignment="1" applyProtection="1">
      <alignment horizontal="center" vertical="center"/>
      <protection hidden="1"/>
    </xf>
    <xf numFmtId="14" fontId="5" fillId="0" borderId="24" xfId="0" applyNumberFormat="1" applyFont="1" applyBorder="1" applyAlignment="1">
      <alignment horizontal="center" vertical="center" wrapText="1"/>
    </xf>
    <xf numFmtId="14" fontId="29" fillId="0" borderId="24" xfId="0" applyNumberFormat="1" applyFont="1" applyBorder="1" applyAlignment="1">
      <alignment horizontal="center" vertical="center" wrapText="1"/>
    </xf>
    <xf numFmtId="14" fontId="29" fillId="0" borderId="47" xfId="0" applyNumberFormat="1" applyFont="1" applyBorder="1" applyAlignment="1">
      <alignment horizontal="center" vertical="center" wrapText="1"/>
    </xf>
    <xf numFmtId="14" fontId="4" fillId="0" borderId="24" xfId="0" applyNumberFormat="1" applyFont="1" applyBorder="1" applyAlignment="1" applyProtection="1">
      <alignment horizontal="center" vertical="center"/>
      <protection hidden="1"/>
    </xf>
    <xf numFmtId="14" fontId="28" fillId="0" borderId="47" xfId="0" applyNumberFormat="1" applyFont="1" applyBorder="1" applyAlignment="1" applyProtection="1">
      <alignment horizontal="center" vertical="center" wrapText="1"/>
      <protection hidden="1"/>
    </xf>
    <xf numFmtId="14" fontId="28" fillId="0" borderId="24" xfId="0" applyNumberFormat="1" applyFont="1" applyBorder="1" applyAlignment="1">
      <alignment horizontal="center" vertical="center" wrapText="1"/>
    </xf>
    <xf numFmtId="14" fontId="4" fillId="0" borderId="47" xfId="0" applyNumberFormat="1" applyFont="1" applyBorder="1" applyAlignment="1">
      <alignment horizontal="center" vertical="center" wrapText="1"/>
    </xf>
    <xf numFmtId="9" fontId="28" fillId="0" borderId="6" xfId="0" applyNumberFormat="1" applyFont="1" applyBorder="1" applyAlignment="1" applyProtection="1">
      <alignment horizontal="center" vertical="center"/>
      <protection hidden="1"/>
    </xf>
    <xf numFmtId="9" fontId="27" fillId="3" borderId="6" xfId="1" applyFont="1" applyFill="1" applyBorder="1" applyAlignment="1" applyProtection="1">
      <alignment horizontal="center" vertical="center"/>
      <protection hidden="1"/>
    </xf>
    <xf numFmtId="14" fontId="9" fillId="0" borderId="24" xfId="0" applyNumberFormat="1" applyFont="1" applyBorder="1" applyAlignment="1" applyProtection="1">
      <alignment horizontal="center" vertical="center" wrapText="1"/>
      <protection hidden="1"/>
    </xf>
    <xf numFmtId="14" fontId="9" fillId="0" borderId="25" xfId="0" applyNumberFormat="1" applyFont="1" applyBorder="1" applyAlignment="1" applyProtection="1">
      <alignment horizontal="center" vertical="center" wrapText="1"/>
      <protection hidden="1"/>
    </xf>
    <xf numFmtId="49" fontId="9" fillId="0" borderId="24" xfId="0" applyNumberFormat="1" applyFont="1" applyBorder="1" applyAlignment="1" applyProtection="1">
      <alignment horizontal="center" vertical="center" wrapText="1"/>
      <protection hidden="1"/>
    </xf>
    <xf numFmtId="49" fontId="9" fillId="0" borderId="25" xfId="0" applyNumberFormat="1" applyFont="1" applyBorder="1" applyAlignment="1" applyProtection="1">
      <alignment horizontal="center" vertical="center" wrapText="1"/>
      <protection hidden="1"/>
    </xf>
    <xf numFmtId="0" fontId="9" fillId="0" borderId="24" xfId="0" applyFont="1" applyBorder="1" applyAlignment="1" applyProtection="1">
      <alignment horizontal="center" wrapText="1"/>
      <protection hidden="1"/>
    </xf>
    <xf numFmtId="0" fontId="9" fillId="0" borderId="27" xfId="0" applyFont="1" applyBorder="1" applyAlignment="1" applyProtection="1">
      <alignment horizontal="center" wrapText="1"/>
      <protection hidden="1"/>
    </xf>
    <xf numFmtId="0" fontId="9" fillId="0" borderId="25" xfId="0" applyFont="1" applyBorder="1" applyAlignment="1" applyProtection="1">
      <alignment horizontal="center" wrapText="1"/>
      <protection hidden="1"/>
    </xf>
    <xf numFmtId="0" fontId="11" fillId="3" borderId="3" xfId="0" applyFont="1" applyFill="1" applyBorder="1" applyAlignment="1" applyProtection="1">
      <alignment horizontal="center" vertical="center"/>
      <protection hidden="1"/>
    </xf>
    <xf numFmtId="0" fontId="11" fillId="3" borderId="4" xfId="0" applyFont="1" applyFill="1" applyBorder="1" applyAlignment="1" applyProtection="1">
      <alignment horizontal="center" vertical="center"/>
      <protection hidden="1"/>
    </xf>
    <xf numFmtId="0" fontId="11" fillId="3" borderId="10" xfId="0" applyFont="1" applyFill="1" applyBorder="1" applyAlignment="1" applyProtection="1">
      <alignment horizontal="center" vertical="center"/>
      <protection hidden="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9" xfId="0" applyFont="1" applyFill="1" applyBorder="1" applyAlignment="1">
      <alignment horizontal="center" vertical="center"/>
    </xf>
    <xf numFmtId="0" fontId="12" fillId="2" borderId="6" xfId="0" applyFont="1" applyFill="1" applyBorder="1" applyAlignment="1" applyProtection="1">
      <alignment horizontal="left" vertical="center"/>
      <protection hidden="1"/>
    </xf>
    <xf numFmtId="0" fontId="12" fillId="2" borderId="11" xfId="0" applyFont="1" applyFill="1" applyBorder="1" applyAlignment="1" applyProtection="1">
      <alignment horizontal="left" vertical="center"/>
      <protection hidden="1"/>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3" borderId="6" xfId="0" applyFont="1" applyFill="1" applyBorder="1" applyAlignment="1" applyProtection="1">
      <alignment horizontal="center" vertical="center"/>
      <protection hidden="1"/>
    </xf>
    <xf numFmtId="0" fontId="10" fillId="0" borderId="13" xfId="0" applyFont="1" applyBorder="1" applyAlignment="1" applyProtection="1">
      <alignment horizontal="center" vertical="center"/>
      <protection hidden="1"/>
    </xf>
    <xf numFmtId="0" fontId="10" fillId="0" borderId="26" xfId="0" applyFont="1" applyBorder="1" applyAlignment="1" applyProtection="1">
      <alignment horizontal="center" vertical="center"/>
      <protection hidden="1"/>
    </xf>
    <xf numFmtId="0" fontId="10" fillId="0" borderId="13" xfId="0" applyFont="1" applyBorder="1" applyAlignment="1" applyProtection="1">
      <alignment horizontal="center" vertical="center" wrapText="1"/>
      <protection hidden="1"/>
    </xf>
    <xf numFmtId="0" fontId="10" fillId="0" borderId="26" xfId="0" applyFont="1" applyBorder="1" applyAlignment="1" applyProtection="1">
      <alignment horizontal="center" vertical="center" wrapText="1"/>
      <protection hidden="1"/>
    </xf>
    <xf numFmtId="0" fontId="11" fillId="0" borderId="16" xfId="0" applyFont="1" applyBorder="1" applyAlignment="1">
      <alignment horizontal="center" vertical="center" wrapText="1"/>
    </xf>
    <xf numFmtId="0" fontId="11" fillId="0" borderId="17"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0" xfId="0" applyFont="1" applyAlignment="1">
      <alignment horizontal="center" vertical="center"/>
    </xf>
    <xf numFmtId="0" fontId="11" fillId="0" borderId="22" xfId="0" applyFont="1" applyBorder="1" applyAlignment="1">
      <alignment horizontal="center" vertical="center"/>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23" xfId="0" applyFont="1" applyBorder="1" applyAlignment="1">
      <alignment horizontal="center" vertical="center"/>
    </xf>
    <xf numFmtId="0" fontId="2" fillId="3" borderId="16" xfId="0" applyFont="1" applyFill="1" applyBorder="1" applyAlignment="1" applyProtection="1">
      <alignment horizontal="center" vertical="center"/>
      <protection hidden="1"/>
    </xf>
    <xf numFmtId="0" fontId="2" fillId="3" borderId="20" xfId="0" applyFont="1" applyFill="1" applyBorder="1" applyAlignment="1" applyProtection="1">
      <alignment horizontal="center" vertical="center"/>
      <protection hidden="1"/>
    </xf>
    <xf numFmtId="0" fontId="2" fillId="3" borderId="21" xfId="0" applyFont="1" applyFill="1" applyBorder="1" applyAlignment="1" applyProtection="1">
      <alignment horizontal="center" vertical="center"/>
      <protection hidden="1"/>
    </xf>
    <xf numFmtId="0" fontId="2" fillId="3" borderId="22" xfId="0" applyFont="1" applyFill="1" applyBorder="1" applyAlignment="1" applyProtection="1">
      <alignment horizontal="center" vertical="center"/>
      <protection hidden="1"/>
    </xf>
    <xf numFmtId="0" fontId="2" fillId="3" borderId="18" xfId="0" applyFont="1" applyFill="1" applyBorder="1" applyAlignment="1" applyProtection="1">
      <alignment horizontal="center" vertical="center"/>
      <protection hidden="1"/>
    </xf>
    <xf numFmtId="0" fontId="2" fillId="3" borderId="23" xfId="0" applyFont="1" applyFill="1" applyBorder="1" applyAlignment="1" applyProtection="1">
      <alignment horizontal="center" vertical="center"/>
      <protection hidden="1"/>
    </xf>
    <xf numFmtId="0" fontId="8" fillId="0" borderId="16" xfId="0" applyFont="1" applyBorder="1" applyAlignment="1" applyProtection="1">
      <alignment horizontal="center" vertical="center"/>
      <protection hidden="1"/>
    </xf>
    <xf numFmtId="0" fontId="8" fillId="0" borderId="17" xfId="0" applyFont="1" applyBorder="1" applyAlignment="1" applyProtection="1">
      <alignment horizontal="center" vertical="center"/>
      <protection hidden="1"/>
    </xf>
    <xf numFmtId="0" fontId="8" fillId="0" borderId="20" xfId="0" applyFont="1" applyBorder="1" applyAlignment="1" applyProtection="1">
      <alignment horizontal="center" vertical="center"/>
      <protection hidden="1"/>
    </xf>
    <xf numFmtId="0" fontId="8" fillId="0" borderId="21" xfId="0" applyFont="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8" fillId="0" borderId="22" xfId="0" applyFont="1" applyBorder="1" applyAlignment="1" applyProtection="1">
      <alignment horizontal="center" vertical="center"/>
      <protection hidden="1"/>
    </xf>
    <xf numFmtId="0" fontId="8" fillId="0" borderId="18" xfId="0" applyFont="1" applyBorder="1" applyAlignment="1" applyProtection="1">
      <alignment horizontal="center" vertical="center"/>
      <protection hidden="1"/>
    </xf>
    <xf numFmtId="0" fontId="8" fillId="0" borderId="19" xfId="0" applyFont="1" applyBorder="1" applyAlignment="1" applyProtection="1">
      <alignment horizontal="center" vertical="center"/>
      <protection hidden="1"/>
    </xf>
    <xf numFmtId="0" fontId="8" fillId="0" borderId="23" xfId="0" applyFont="1" applyBorder="1" applyAlignment="1" applyProtection="1">
      <alignment horizontal="center" vertical="center"/>
      <protection hidden="1"/>
    </xf>
    <xf numFmtId="0" fontId="9" fillId="0" borderId="16" xfId="0" applyFont="1" applyBorder="1" applyAlignment="1" applyProtection="1">
      <alignment horizontal="center" vertical="center" wrapText="1"/>
      <protection hidden="1"/>
    </xf>
    <xf numFmtId="0" fontId="9" fillId="0" borderId="20" xfId="0" applyFont="1" applyBorder="1" applyAlignment="1" applyProtection="1">
      <alignment horizontal="center" vertical="center" wrapText="1"/>
      <protection hidden="1"/>
    </xf>
    <xf numFmtId="0" fontId="9" fillId="0" borderId="18" xfId="0" applyFont="1" applyBorder="1" applyAlignment="1" applyProtection="1">
      <alignment horizontal="center" vertical="center" wrapText="1"/>
      <protection hidden="1"/>
    </xf>
    <xf numFmtId="0" fontId="9" fillId="0" borderId="23" xfId="0" applyFont="1" applyBorder="1" applyAlignment="1" applyProtection="1">
      <alignment horizontal="center" vertical="center" wrapText="1"/>
      <protection hidden="1"/>
    </xf>
    <xf numFmtId="0" fontId="14" fillId="2" borderId="6" xfId="0" applyFont="1" applyFill="1" applyBorder="1" applyAlignment="1" applyProtection="1">
      <alignment horizontal="left" vertical="center" wrapText="1"/>
      <protection hidden="1"/>
    </xf>
    <xf numFmtId="0" fontId="14" fillId="2" borderId="11" xfId="0" applyFont="1" applyFill="1" applyBorder="1" applyAlignment="1" applyProtection="1">
      <alignment horizontal="left" vertical="center" wrapText="1"/>
      <protection hidden="1"/>
    </xf>
    <xf numFmtId="0" fontId="7" fillId="0" borderId="0" xfId="0" applyFont="1" applyAlignment="1" applyProtection="1">
      <alignment horizontal="center" vertical="center" wrapText="1"/>
      <protection hidden="1"/>
    </xf>
    <xf numFmtId="0" fontId="18" fillId="0" borderId="0" xfId="0" applyFont="1" applyAlignment="1" applyProtection="1">
      <alignment horizontal="center" vertical="center" wrapText="1"/>
      <protection hidden="1"/>
    </xf>
    <xf numFmtId="0" fontId="12" fillId="2" borderId="4" xfId="0" applyFont="1" applyFill="1" applyBorder="1" applyAlignment="1" applyProtection="1">
      <alignment horizontal="center" vertical="center"/>
      <protection hidden="1"/>
    </xf>
    <xf numFmtId="0" fontId="12" fillId="2" borderId="10" xfId="0" applyFont="1" applyFill="1" applyBorder="1" applyAlignment="1" applyProtection="1">
      <alignment horizontal="center" vertical="center"/>
      <protection hidden="1"/>
    </xf>
    <xf numFmtId="0" fontId="7" fillId="0" borderId="0" xfId="0" applyFont="1" applyAlignment="1">
      <alignment horizontal="center" vertical="center" wrapText="1"/>
    </xf>
    <xf numFmtId="0" fontId="12" fillId="2" borderId="2" xfId="0" applyFont="1" applyFill="1" applyBorder="1" applyAlignment="1" applyProtection="1">
      <alignment horizontal="left" vertical="center"/>
      <protection hidden="1"/>
    </xf>
    <xf numFmtId="0" fontId="12" fillId="2" borderId="9" xfId="0" applyFont="1" applyFill="1" applyBorder="1" applyAlignment="1" applyProtection="1">
      <alignment horizontal="left" vertical="center"/>
      <protection hidden="1"/>
    </xf>
    <xf numFmtId="0" fontId="12" fillId="3" borderId="1" xfId="0" applyFont="1" applyFill="1" applyBorder="1" applyAlignment="1" applyProtection="1">
      <alignment horizontal="center" vertical="center"/>
      <protection hidden="1"/>
    </xf>
    <xf numFmtId="0" fontId="12" fillId="3" borderId="9" xfId="0" applyFont="1" applyFill="1" applyBorder="1" applyAlignment="1" applyProtection="1">
      <alignment horizontal="center" vertical="center"/>
      <protection hidden="1"/>
    </xf>
    <xf numFmtId="0" fontId="14" fillId="2" borderId="36" xfId="0" applyFont="1" applyFill="1" applyBorder="1" applyAlignment="1" applyProtection="1">
      <alignment horizontal="left" vertical="center" wrapText="1"/>
      <protection hidden="1"/>
    </xf>
    <xf numFmtId="0" fontId="14" fillId="2" borderId="37" xfId="0" applyFont="1" applyFill="1" applyBorder="1" applyAlignment="1" applyProtection="1">
      <alignment horizontal="left" vertical="center" wrapText="1"/>
      <protection hidden="1"/>
    </xf>
    <xf numFmtId="0" fontId="14" fillId="2" borderId="38" xfId="0" applyFont="1" applyFill="1" applyBorder="1" applyAlignment="1" applyProtection="1">
      <alignment horizontal="left" vertical="center" wrapText="1"/>
      <protection hidden="1"/>
    </xf>
    <xf numFmtId="0" fontId="14" fillId="2" borderId="24" xfId="0" applyFont="1" applyFill="1" applyBorder="1" applyAlignment="1" applyProtection="1">
      <alignment horizontal="left" vertical="center" wrapText="1"/>
      <protection hidden="1"/>
    </xf>
    <xf numFmtId="0" fontId="14" fillId="2" borderId="27" xfId="0" applyFont="1" applyFill="1" applyBorder="1" applyAlignment="1" applyProtection="1">
      <alignment horizontal="left" vertical="center" wrapText="1"/>
      <protection hidden="1"/>
    </xf>
    <xf numFmtId="0" fontId="14" fillId="2" borderId="34" xfId="0"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textRotation="90"/>
      <protection hidden="1"/>
    </xf>
    <xf numFmtId="0" fontId="13" fillId="3" borderId="0" xfId="0" applyFont="1" applyFill="1" applyAlignment="1" applyProtection="1">
      <alignment horizontal="center" vertical="center"/>
      <protection hidden="1"/>
    </xf>
    <xf numFmtId="0" fontId="17" fillId="3" borderId="0" xfId="0" applyFont="1" applyFill="1" applyAlignment="1" applyProtection="1">
      <alignment horizontal="center" vertical="center"/>
      <protection hidden="1"/>
    </xf>
    <xf numFmtId="0" fontId="1" fillId="3" borderId="17" xfId="0" applyFont="1" applyFill="1" applyBorder="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6" fillId="3" borderId="5" xfId="0" applyFont="1" applyFill="1" applyBorder="1" applyAlignment="1" applyProtection="1">
      <alignment horizontal="center" vertical="center" wrapText="1"/>
      <protection hidden="1"/>
    </xf>
    <xf numFmtId="0" fontId="6" fillId="3" borderId="5" xfId="0" applyFont="1" applyFill="1" applyBorder="1" applyAlignment="1" applyProtection="1">
      <alignment horizontal="center" vertical="center"/>
      <protection hidden="1"/>
    </xf>
    <xf numFmtId="0" fontId="6" fillId="3" borderId="7" xfId="0" applyFont="1" applyFill="1" applyBorder="1" applyAlignment="1" applyProtection="1">
      <alignment horizontal="center" vertical="center" wrapText="1"/>
      <protection hidden="1"/>
    </xf>
    <xf numFmtId="0" fontId="6" fillId="3" borderId="6" xfId="0" applyFont="1" applyFill="1" applyBorder="1" applyAlignment="1" applyProtection="1">
      <alignment horizontal="center" vertical="center" wrapText="1"/>
      <protection hidden="1"/>
    </xf>
    <xf numFmtId="0" fontId="6" fillId="3" borderId="39" xfId="0" applyFont="1" applyFill="1" applyBorder="1" applyAlignment="1" applyProtection="1">
      <alignment horizontal="center" vertical="center" wrapText="1"/>
      <protection hidden="1"/>
    </xf>
    <xf numFmtId="0" fontId="6" fillId="3" borderId="41" xfId="0" applyFont="1" applyFill="1" applyBorder="1" applyAlignment="1" applyProtection="1">
      <alignment horizontal="center" vertical="center" wrapText="1"/>
      <protection hidden="1"/>
    </xf>
    <xf numFmtId="0" fontId="12" fillId="3" borderId="6" xfId="0" applyFont="1" applyFill="1" applyBorder="1" applyAlignment="1" applyProtection="1">
      <alignment horizontal="center" vertical="center" wrapText="1"/>
      <protection hidden="1"/>
    </xf>
    <xf numFmtId="0" fontId="14" fillId="3" borderId="6" xfId="0" applyFont="1" applyFill="1" applyBorder="1" applyAlignment="1" applyProtection="1">
      <alignment horizontal="justify" vertical="center" wrapText="1"/>
      <protection hidden="1"/>
    </xf>
    <xf numFmtId="14" fontId="6" fillId="3" borderId="11" xfId="0" applyNumberFormat="1" applyFont="1" applyFill="1" applyBorder="1" applyAlignment="1" applyProtection="1">
      <alignment horizontal="center" vertical="center" wrapText="1"/>
      <protection hidden="1"/>
    </xf>
    <xf numFmtId="0" fontId="6" fillId="3" borderId="14" xfId="0" applyFont="1" applyFill="1" applyBorder="1" applyAlignment="1" applyProtection="1">
      <alignment horizontal="center" vertical="center" wrapText="1"/>
      <protection hidden="1"/>
    </xf>
    <xf numFmtId="0" fontId="6" fillId="3" borderId="28" xfId="0" applyFont="1" applyFill="1" applyBorder="1" applyAlignment="1" applyProtection="1">
      <alignment horizontal="center" vertical="center" wrapText="1"/>
      <protection hidden="1"/>
    </xf>
    <xf numFmtId="0" fontId="6" fillId="3" borderId="29" xfId="0" applyFont="1" applyFill="1" applyBorder="1" applyAlignment="1" applyProtection="1">
      <alignment horizontal="center" vertical="center" wrapText="1"/>
      <protection hidden="1"/>
    </xf>
    <xf numFmtId="0" fontId="1" fillId="3" borderId="3" xfId="0" applyFont="1" applyFill="1" applyBorder="1" applyAlignment="1" applyProtection="1">
      <alignment horizontal="center" vertical="center"/>
      <protection hidden="1"/>
    </xf>
    <xf numFmtId="0" fontId="1" fillId="3" borderId="4" xfId="0" applyFont="1" applyFill="1" applyBorder="1" applyAlignment="1" applyProtection="1">
      <alignment horizontal="center" vertical="center"/>
      <protection hidden="1"/>
    </xf>
    <xf numFmtId="0" fontId="1" fillId="3" borderId="10" xfId="0" applyFont="1" applyFill="1" applyBorder="1" applyAlignment="1" applyProtection="1">
      <alignment horizontal="center" vertical="center"/>
      <protection hidden="1"/>
    </xf>
    <xf numFmtId="0" fontId="1" fillId="2" borderId="6" xfId="0" applyFont="1" applyFill="1" applyBorder="1" applyAlignment="1" applyProtection="1">
      <alignment horizontal="left" vertical="center"/>
      <protection hidden="1"/>
    </xf>
    <xf numFmtId="0" fontId="1" fillId="2" borderId="11" xfId="0" applyFont="1" applyFill="1" applyBorder="1" applyAlignment="1" applyProtection="1">
      <alignment horizontal="left" vertical="center"/>
      <protection hidden="1"/>
    </xf>
    <xf numFmtId="0" fontId="1" fillId="3" borderId="6" xfId="0" applyFont="1" applyFill="1" applyBorder="1" applyAlignment="1" applyProtection="1">
      <alignment horizontal="center" vertical="center"/>
      <protection hidden="1"/>
    </xf>
    <xf numFmtId="0" fontId="1" fillId="2" borderId="4" xfId="0" applyFont="1" applyFill="1" applyBorder="1" applyAlignment="1" applyProtection="1">
      <alignment horizontal="center" vertical="center"/>
      <protection hidden="1"/>
    </xf>
    <xf numFmtId="0" fontId="1" fillId="2" borderId="10" xfId="0" applyFont="1" applyFill="1" applyBorder="1" applyAlignment="1" applyProtection="1">
      <alignment horizontal="center" vertical="center"/>
      <protection hidden="1"/>
    </xf>
    <xf numFmtId="0" fontId="2" fillId="2" borderId="6" xfId="0" applyFont="1" applyFill="1" applyBorder="1" applyAlignment="1" applyProtection="1">
      <alignment horizontal="left" vertical="center" wrapText="1"/>
      <protection hidden="1"/>
    </xf>
    <xf numFmtId="0" fontId="2" fillId="2" borderId="11" xfId="0" applyFont="1" applyFill="1" applyBorder="1" applyAlignment="1" applyProtection="1">
      <alignment horizontal="left" vertical="center" wrapText="1"/>
      <protection hidden="1"/>
    </xf>
    <xf numFmtId="0" fontId="1" fillId="3" borderId="0" xfId="0" applyFont="1" applyFill="1" applyAlignment="1" applyProtection="1">
      <alignment horizontal="center" vertical="center" textRotation="90"/>
      <protection hidden="1"/>
    </xf>
    <xf numFmtId="0" fontId="1" fillId="3" borderId="0" xfId="0" applyFont="1" applyFill="1" applyAlignment="1" applyProtection="1">
      <alignment horizontal="center" vertical="center"/>
      <protection hidden="1"/>
    </xf>
    <xf numFmtId="0" fontId="2" fillId="3" borderId="6" xfId="0" applyFont="1" applyFill="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7" borderId="6" xfId="0" applyFont="1" applyFill="1" applyBorder="1" applyAlignment="1" applyProtection="1">
      <alignment horizontal="center" vertical="center" wrapText="1"/>
      <protection hidden="1"/>
    </xf>
    <xf numFmtId="0" fontId="2" fillId="9" borderId="6" xfId="0" applyFont="1" applyFill="1" applyBorder="1" applyAlignment="1" applyProtection="1">
      <alignment horizontal="center" vertical="center" wrapText="1"/>
      <protection hidden="1"/>
    </xf>
    <xf numFmtId="0" fontId="2" fillId="9" borderId="6" xfId="0" applyFont="1" applyFill="1" applyBorder="1" applyAlignment="1" applyProtection="1">
      <alignment horizontal="justify" vertical="center" wrapText="1"/>
      <protection hidden="1"/>
    </xf>
    <xf numFmtId="0" fontId="1" fillId="8" borderId="6" xfId="0" applyFont="1" applyFill="1" applyBorder="1" applyAlignment="1" applyProtection="1">
      <alignment horizontal="center" vertical="center"/>
      <protection hidden="1"/>
    </xf>
    <xf numFmtId="0" fontId="2" fillId="3" borderId="0" xfId="0" applyFont="1" applyFill="1" applyAlignment="1" applyProtection="1">
      <alignment horizontal="left" vertical="center"/>
      <protection hidden="1"/>
    </xf>
    <xf numFmtId="0" fontId="2" fillId="3" borderId="14" xfId="0" applyFont="1" applyFill="1" applyBorder="1" applyAlignment="1" applyProtection="1">
      <alignment horizontal="center" vertical="center" wrapText="1"/>
      <protection hidden="1"/>
    </xf>
    <xf numFmtId="0" fontId="2" fillId="3" borderId="28" xfId="0" applyFont="1" applyFill="1" applyBorder="1" applyAlignment="1" applyProtection="1">
      <alignment horizontal="center" vertical="center" wrapText="1"/>
      <protection hidden="1"/>
    </xf>
    <xf numFmtId="0" fontId="2" fillId="3" borderId="29" xfId="0" applyFont="1" applyFill="1" applyBorder="1" applyAlignment="1" applyProtection="1">
      <alignment horizontal="center" vertical="center" wrapText="1"/>
      <protection hidden="1"/>
    </xf>
    <xf numFmtId="0" fontId="2" fillId="0" borderId="5" xfId="0" applyFont="1" applyBorder="1" applyAlignment="1" applyProtection="1">
      <alignment horizontal="center" vertical="center" wrapText="1"/>
      <protection hidden="1"/>
    </xf>
    <xf numFmtId="0" fontId="2" fillId="3" borderId="5" xfId="0" applyFont="1" applyFill="1" applyBorder="1" applyAlignment="1" applyProtection="1">
      <alignment horizontal="center" vertical="center" wrapText="1"/>
      <protection hidden="1"/>
    </xf>
    <xf numFmtId="0" fontId="2" fillId="12" borderId="13" xfId="0" applyFont="1" applyFill="1" applyBorder="1" applyAlignment="1" applyProtection="1">
      <alignment horizontal="center" vertical="center" wrapText="1"/>
      <protection hidden="1"/>
    </xf>
    <xf numFmtId="0" fontId="2" fillId="12" borderId="44" xfId="0" applyFont="1" applyFill="1" applyBorder="1" applyAlignment="1" applyProtection="1">
      <alignment horizontal="center" vertical="center" wrapText="1"/>
      <protection hidden="1"/>
    </xf>
    <xf numFmtId="0" fontId="2" fillId="9" borderId="44" xfId="0" applyFont="1" applyFill="1" applyBorder="1" applyAlignment="1" applyProtection="1">
      <alignment horizontal="center" vertical="center" wrapText="1"/>
      <protection hidden="1"/>
    </xf>
    <xf numFmtId="0" fontId="2" fillId="9" borderId="26" xfId="0" applyFont="1" applyFill="1" applyBorder="1" applyAlignment="1" applyProtection="1">
      <alignment horizontal="center" vertical="center" wrapText="1"/>
      <protection hidden="1"/>
    </xf>
    <xf numFmtId="0" fontId="1" fillId="0" borderId="16" xfId="0" applyFont="1" applyBorder="1" applyAlignment="1" applyProtection="1">
      <alignment horizontal="center" vertical="center"/>
      <protection hidden="1"/>
    </xf>
    <xf numFmtId="0" fontId="1" fillId="0" borderId="17" xfId="0" applyFont="1" applyBorder="1" applyAlignment="1" applyProtection="1">
      <alignment horizontal="center" vertical="center"/>
      <protection hidden="1"/>
    </xf>
    <xf numFmtId="0" fontId="1" fillId="0" borderId="20" xfId="0" applyFont="1" applyBorder="1" applyAlignment="1" applyProtection="1">
      <alignment horizontal="center" vertical="center"/>
      <protection hidden="1"/>
    </xf>
    <xf numFmtId="0" fontId="1" fillId="0" borderId="21" xfId="0" applyFont="1" applyBorder="1" applyAlignment="1" applyProtection="1">
      <alignment horizontal="center" vertical="center"/>
      <protection hidden="1"/>
    </xf>
    <xf numFmtId="0" fontId="1" fillId="0" borderId="0" xfId="0" applyFont="1" applyAlignment="1" applyProtection="1">
      <alignment horizontal="center" vertical="center"/>
      <protection hidden="1"/>
    </xf>
    <xf numFmtId="0" fontId="1" fillId="0" borderId="22" xfId="0" applyFont="1" applyBorder="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9" xfId="0" applyFont="1" applyBorder="1" applyAlignment="1" applyProtection="1">
      <alignment horizontal="center" vertical="center"/>
      <protection hidden="1"/>
    </xf>
    <xf numFmtId="0" fontId="1" fillId="0" borderId="23" xfId="0" applyFont="1" applyBorder="1" applyAlignment="1" applyProtection="1">
      <alignment horizontal="center" vertical="center"/>
      <protection hidden="1"/>
    </xf>
    <xf numFmtId="0" fontId="2" fillId="0" borderId="16" xfId="0" applyFont="1" applyBorder="1" applyAlignment="1" applyProtection="1">
      <alignment horizontal="center" vertical="center" wrapText="1"/>
      <protection hidden="1"/>
    </xf>
    <xf numFmtId="0" fontId="2" fillId="0" borderId="20"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2" fillId="0" borderId="23" xfId="0" applyFont="1" applyBorder="1" applyAlignment="1" applyProtection="1">
      <alignment horizontal="center" vertical="center" wrapText="1"/>
      <protection hidden="1"/>
    </xf>
    <xf numFmtId="0" fontId="2" fillId="0" borderId="16" xfId="0" applyFont="1" applyBorder="1" applyAlignment="1" applyProtection="1">
      <alignment horizontal="center" vertical="center"/>
      <protection hidden="1"/>
    </xf>
    <xf numFmtId="0" fontId="2" fillId="0" borderId="20" xfId="0" applyFont="1" applyBorder="1" applyAlignment="1" applyProtection="1">
      <alignment horizontal="center" vertical="center"/>
      <protection hidden="1"/>
    </xf>
    <xf numFmtId="0" fontId="2" fillId="0" borderId="18" xfId="0" applyFont="1" applyBorder="1" applyAlignment="1" applyProtection="1">
      <alignment horizontal="center" vertical="center"/>
      <protection hidden="1"/>
    </xf>
    <xf numFmtId="0" fontId="2" fillId="0" borderId="23" xfId="0" applyFont="1" applyBorder="1" applyAlignment="1" applyProtection="1">
      <alignment horizontal="center" vertical="center"/>
      <protection hidden="1"/>
    </xf>
    <xf numFmtId="14" fontId="2" fillId="0" borderId="24" xfId="0" applyNumberFormat="1" applyFont="1" applyBorder="1" applyAlignment="1" applyProtection="1">
      <alignment horizontal="center" vertical="center" wrapText="1"/>
      <protection hidden="1"/>
    </xf>
    <xf numFmtId="14" fontId="2" fillId="0" borderId="25" xfId="0" applyNumberFormat="1" applyFont="1" applyBorder="1" applyAlignment="1" applyProtection="1">
      <alignment horizontal="center" vertical="center" wrapText="1"/>
      <protection hidden="1"/>
    </xf>
    <xf numFmtId="49" fontId="2" fillId="0" borderId="24" xfId="0" applyNumberFormat="1" applyFont="1" applyBorder="1" applyAlignment="1" applyProtection="1">
      <alignment horizontal="center" vertical="center" wrapText="1"/>
      <protection hidden="1"/>
    </xf>
    <xf numFmtId="49" fontId="2" fillId="0" borderId="25" xfId="0" applyNumberFormat="1" applyFont="1" applyBorder="1" applyAlignment="1" applyProtection="1">
      <alignment horizontal="center" vertical="center" wrapText="1"/>
      <protection hidden="1"/>
    </xf>
    <xf numFmtId="0" fontId="2" fillId="0" borderId="24" xfId="0" applyFont="1" applyBorder="1" applyAlignment="1" applyProtection="1">
      <alignment horizontal="center" vertical="center" wrapText="1"/>
      <protection hidden="1"/>
    </xf>
    <xf numFmtId="0" fontId="2" fillId="0" borderId="27" xfId="0" applyFont="1" applyBorder="1" applyAlignment="1" applyProtection="1">
      <alignment horizontal="center" vertical="center" wrapText="1"/>
      <protection hidden="1"/>
    </xf>
    <xf numFmtId="0" fontId="2" fillId="0" borderId="25" xfId="0" applyFont="1" applyBorder="1" applyAlignment="1" applyProtection="1">
      <alignment horizontal="center" vertical="center" wrapText="1"/>
      <protection hidden="1"/>
    </xf>
    <xf numFmtId="14" fontId="2" fillId="0" borderId="6" xfId="0" applyNumberFormat="1" applyFont="1" applyBorder="1" applyAlignment="1" applyProtection="1">
      <alignment horizontal="center" vertical="center" wrapText="1"/>
      <protection hidden="1"/>
    </xf>
    <xf numFmtId="49" fontId="2" fillId="0" borderId="6" xfId="0" applyNumberFormat="1" applyFont="1" applyBorder="1" applyAlignment="1" applyProtection="1">
      <alignment horizontal="center" vertical="center" wrapText="1"/>
      <protection hidden="1"/>
    </xf>
    <xf numFmtId="0" fontId="1" fillId="3" borderId="13" xfId="0" applyFont="1" applyFill="1" applyBorder="1" applyAlignment="1" applyProtection="1">
      <alignment horizontal="center" vertical="center"/>
      <protection hidden="1"/>
    </xf>
    <xf numFmtId="0" fontId="1" fillId="0" borderId="6" xfId="0" applyFont="1" applyBorder="1" applyAlignment="1" applyProtection="1">
      <alignment horizontal="center" vertical="center"/>
      <protection hidden="1"/>
    </xf>
    <xf numFmtId="0" fontId="27" fillId="3" borderId="17" xfId="0" applyFont="1" applyFill="1" applyBorder="1" applyAlignment="1" applyProtection="1">
      <alignment horizontal="center" vertical="center" wrapText="1"/>
      <protection hidden="1"/>
    </xf>
    <xf numFmtId="0" fontId="28" fillId="0" borderId="0" xfId="0" applyFont="1" applyAlignment="1" applyProtection="1">
      <alignment horizontal="left" vertical="center"/>
      <protection hidden="1"/>
    </xf>
    <xf numFmtId="0" fontId="2" fillId="0" borderId="0" xfId="0" applyFont="1" applyAlignment="1" applyProtection="1">
      <alignment horizontal="left" vertical="center"/>
      <protection hidden="1"/>
    </xf>
    <xf numFmtId="0" fontId="28" fillId="3" borderId="0" xfId="0" applyFont="1" applyFill="1" applyAlignment="1" applyProtection="1">
      <alignment horizontal="left" vertical="center"/>
      <protection hidden="1"/>
    </xf>
    <xf numFmtId="0" fontId="4" fillId="3" borderId="16" xfId="0" applyFont="1" applyFill="1" applyBorder="1" applyAlignment="1" applyProtection="1">
      <alignment horizontal="center" vertical="center"/>
      <protection hidden="1"/>
    </xf>
    <xf numFmtId="0" fontId="4" fillId="3" borderId="17" xfId="0" applyFont="1" applyFill="1" applyBorder="1" applyAlignment="1" applyProtection="1">
      <alignment horizontal="center" vertical="center"/>
      <protection hidden="1"/>
    </xf>
    <xf numFmtId="0" fontId="4" fillId="3" borderId="18" xfId="0" applyFont="1" applyFill="1" applyBorder="1" applyAlignment="1" applyProtection="1">
      <alignment horizontal="center" vertical="center"/>
      <protection hidden="1"/>
    </xf>
    <xf numFmtId="0" fontId="4" fillId="3" borderId="19" xfId="0" applyFont="1" applyFill="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2" fillId="0" borderId="7" xfId="0" applyFont="1" applyBorder="1" applyAlignment="1" applyProtection="1">
      <alignment horizontal="center" vertical="center" wrapText="1"/>
      <protection hidden="1"/>
    </xf>
    <xf numFmtId="0" fontId="2" fillId="3" borderId="6" xfId="0" applyFont="1" applyFill="1" applyBorder="1" applyAlignment="1" applyProtection="1">
      <alignment horizontal="center" vertical="center"/>
      <protection hidden="1"/>
    </xf>
  </cellXfs>
  <cellStyles count="4">
    <cellStyle name="Normal" xfId="0" builtinId="0"/>
    <cellStyle name="Normal 2" xfId="2" xr:uid="{00000000-0005-0000-0000-000001000000}"/>
    <cellStyle name="Normal 3" xfId="3" xr:uid="{00000000-0005-0000-0000-000002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636270" y="74295"/>
          <a:ext cx="544830" cy="356870"/>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4" name="3 CuadroTexto">
          <a:extLst>
            <a:ext uri="{FF2B5EF4-FFF2-40B4-BE49-F238E27FC236}">
              <a16:creationId xmlns:a16="http://schemas.microsoft.com/office/drawing/2014/main" id="{00000000-0008-0000-0000-000004000000}"/>
            </a:ext>
          </a:extLst>
        </xdr:cNvPr>
        <xdr:cNvSpPr txBox="1"/>
      </xdr:nvSpPr>
      <xdr:spPr>
        <a:xfrm>
          <a:off x="1285875" y="19367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636270" y="74295"/>
          <a:ext cx="544830" cy="356870"/>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100-000003000000}"/>
            </a:ext>
          </a:extLst>
        </xdr:cNvPr>
        <xdr:cNvSpPr txBox="1"/>
      </xdr:nvSpPr>
      <xdr:spPr>
        <a:xfrm>
          <a:off x="1285875" y="19367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200-000002000000}"/>
            </a:ext>
          </a:extLst>
        </xdr:cNvPr>
        <xdr:cNvSpPr txBox="1"/>
      </xdr:nvSpPr>
      <xdr:spPr>
        <a:xfrm>
          <a:off x="1285875" y="19367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363140</xdr:colOff>
      <xdr:row>0</xdr:row>
      <xdr:rowOff>0</xdr:rowOff>
    </xdr:from>
    <xdr:to>
      <xdr:col>2</xdr:col>
      <xdr:colOff>148827</xdr:colOff>
      <xdr:row>2</xdr:row>
      <xdr:rowOff>153719</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467360" y="0"/>
          <a:ext cx="967105" cy="47752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300-000002000000}"/>
            </a:ext>
          </a:extLst>
        </xdr:cNvPr>
        <xdr:cNvSpPr txBox="1"/>
      </xdr:nvSpPr>
      <xdr:spPr>
        <a:xfrm>
          <a:off x="1285875" y="19367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363140</xdr:colOff>
      <xdr:row>0</xdr:row>
      <xdr:rowOff>0</xdr:rowOff>
    </xdr:from>
    <xdr:to>
      <xdr:col>2</xdr:col>
      <xdr:colOff>148827</xdr:colOff>
      <xdr:row>2</xdr:row>
      <xdr:rowOff>153719</xdr:rowOff>
    </xdr:to>
    <xdr:pic>
      <xdr:nvPicPr>
        <xdr:cNvPr id="3" name="Imagen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467360" y="0"/>
          <a:ext cx="967105" cy="47752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636270" y="74295"/>
          <a:ext cx="544830" cy="356870"/>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400-000003000000}"/>
            </a:ext>
          </a:extLst>
        </xdr:cNvPr>
        <xdr:cNvSpPr txBox="1"/>
      </xdr:nvSpPr>
      <xdr:spPr>
        <a:xfrm>
          <a:off x="1285875" y="19367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500-000002000000}"/>
            </a:ext>
          </a:extLst>
        </xdr:cNvPr>
        <xdr:cNvSpPr txBox="1"/>
      </xdr:nvSpPr>
      <xdr:spPr>
        <a:xfrm>
          <a:off x="1713230" y="193675"/>
          <a:ext cx="184785"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543051</xdr:colOff>
      <xdr:row>0</xdr:row>
      <xdr:rowOff>0</xdr:rowOff>
    </xdr:from>
    <xdr:to>
      <xdr:col>1</xdr:col>
      <xdr:colOff>1026578</xdr:colOff>
      <xdr:row>2</xdr:row>
      <xdr:rowOff>146169</xdr:rowOff>
    </xdr:to>
    <xdr:pic>
      <xdr:nvPicPr>
        <xdr:cNvPr id="3" name="Imagen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647700" y="0"/>
          <a:ext cx="483235" cy="4699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M98"/>
  <sheetViews>
    <sheetView zoomScale="85" zoomScaleNormal="85" workbookViewId="0">
      <selection activeCell="I9" sqref="I9:L9"/>
    </sheetView>
  </sheetViews>
  <sheetFormatPr baseColWidth="10" defaultColWidth="11.42578125" defaultRowHeight="12.75"/>
  <cols>
    <col min="1" max="1" width="1.5703125" style="16" customWidth="1"/>
    <col min="2" max="2" width="17.7109375" style="16" customWidth="1"/>
    <col min="3" max="3" width="6.28515625" style="16" customWidth="1"/>
    <col min="4" max="4" width="62.7109375" style="17" customWidth="1"/>
    <col min="5" max="5" width="30.5703125" style="47" customWidth="1"/>
    <col min="6" max="6" width="19.7109375" style="16" customWidth="1"/>
    <col min="7" max="7" width="14.42578125" style="68" customWidth="1"/>
    <col min="8" max="8" width="1.42578125" style="16" customWidth="1"/>
    <col min="9" max="11" width="19.85546875" style="16" customWidth="1"/>
    <col min="12" max="12" width="24.28515625" style="69" customWidth="1"/>
    <col min="13" max="13" width="1.42578125" style="16" customWidth="1"/>
    <col min="14" max="14" width="2.5703125" style="16" customWidth="1"/>
    <col min="15" max="15" width="11.42578125" style="70"/>
    <col min="16" max="16" width="11.42578125" style="71"/>
    <col min="17" max="17" width="10.42578125" style="71" customWidth="1"/>
    <col min="18" max="16384" width="11.42578125" style="16"/>
  </cols>
  <sheetData>
    <row r="1" spans="1:247" ht="12.75" customHeight="1">
      <c r="B1" s="319"/>
      <c r="C1" s="320"/>
      <c r="D1" s="325" t="s">
        <v>0</v>
      </c>
      <c r="E1" s="326"/>
      <c r="F1" s="326"/>
      <c r="G1" s="327"/>
      <c r="H1" s="72"/>
      <c r="I1" s="310" t="s">
        <v>1</v>
      </c>
      <c r="J1" s="311"/>
      <c r="K1" s="311"/>
      <c r="L1" s="312"/>
    </row>
    <row r="2" spans="1:247" ht="12.75" customHeight="1">
      <c r="B2" s="321"/>
      <c r="C2" s="322"/>
      <c r="D2" s="328"/>
      <c r="E2" s="329"/>
      <c r="F2" s="329"/>
      <c r="G2" s="330"/>
      <c r="H2" s="72"/>
      <c r="I2" s="313"/>
      <c r="J2" s="314"/>
      <c r="K2" s="314"/>
      <c r="L2" s="315"/>
    </row>
    <row r="3" spans="1:247" ht="12.75" customHeight="1">
      <c r="B3" s="323"/>
      <c r="C3" s="324"/>
      <c r="D3" s="331"/>
      <c r="E3" s="332"/>
      <c r="F3" s="332"/>
      <c r="G3" s="333"/>
      <c r="H3" s="72"/>
      <c r="I3" s="313"/>
      <c r="J3" s="314"/>
      <c r="K3" s="314"/>
      <c r="L3" s="315"/>
    </row>
    <row r="4" spans="1:247" ht="12.75" customHeight="1">
      <c r="B4" s="334" t="s">
        <v>2</v>
      </c>
      <c r="C4" s="335"/>
      <c r="D4" s="306" t="s">
        <v>3</v>
      </c>
      <c r="E4" s="73" t="s">
        <v>4</v>
      </c>
      <c r="F4" s="287">
        <v>43860</v>
      </c>
      <c r="G4" s="288"/>
      <c r="H4" s="72"/>
      <c r="I4" s="313"/>
      <c r="J4" s="314"/>
      <c r="K4" s="314"/>
      <c r="L4" s="315"/>
    </row>
    <row r="5" spans="1:247" ht="18" customHeight="1">
      <c r="B5" s="336"/>
      <c r="C5" s="337"/>
      <c r="D5" s="307"/>
      <c r="E5" s="73" t="s">
        <v>5</v>
      </c>
      <c r="F5" s="289" t="s">
        <v>6</v>
      </c>
      <c r="G5" s="290"/>
      <c r="H5" s="72"/>
      <c r="I5" s="313"/>
      <c r="J5" s="314"/>
      <c r="K5" s="314"/>
      <c r="L5" s="315"/>
    </row>
    <row r="6" spans="1:247" ht="20.25" customHeight="1">
      <c r="B6" s="334" t="s">
        <v>7</v>
      </c>
      <c r="C6" s="335"/>
      <c r="D6" s="308" t="s">
        <v>8</v>
      </c>
      <c r="E6" s="73" t="s">
        <v>9</v>
      </c>
      <c r="F6" s="289"/>
      <c r="G6" s="290"/>
      <c r="H6" s="72"/>
      <c r="I6" s="313"/>
      <c r="J6" s="314"/>
      <c r="K6" s="314"/>
      <c r="L6" s="315"/>
    </row>
    <row r="7" spans="1:247" ht="13.5" customHeight="1">
      <c r="B7" s="336"/>
      <c r="C7" s="337"/>
      <c r="D7" s="309"/>
      <c r="E7" s="291" t="s">
        <v>10</v>
      </c>
      <c r="F7" s="292"/>
      <c r="G7" s="293"/>
      <c r="H7" s="72"/>
      <c r="I7" s="316"/>
      <c r="J7" s="317"/>
      <c r="K7" s="317"/>
      <c r="L7" s="318"/>
    </row>
    <row r="8" spans="1:247" ht="13.5" customHeight="1"/>
    <row r="9" spans="1:247" ht="18.75">
      <c r="B9" s="294" t="s">
        <v>11</v>
      </c>
      <c r="C9" s="295"/>
      <c r="D9" s="295"/>
      <c r="E9" s="295"/>
      <c r="F9" s="295"/>
      <c r="G9" s="296"/>
      <c r="H9" s="47"/>
      <c r="I9" s="297" t="s">
        <v>12</v>
      </c>
      <c r="J9" s="298"/>
      <c r="K9" s="298"/>
      <c r="L9" s="299"/>
    </row>
    <row r="10" spans="1:247" ht="15.75" customHeight="1">
      <c r="B10" s="74" t="s">
        <v>13</v>
      </c>
      <c r="C10" s="300" t="s">
        <v>14</v>
      </c>
      <c r="D10" s="300"/>
      <c r="E10" s="300"/>
      <c r="F10" s="300"/>
      <c r="G10" s="301"/>
      <c r="H10" s="75"/>
      <c r="I10" s="302" t="s">
        <v>15</v>
      </c>
      <c r="J10" s="303"/>
      <c r="K10" s="304"/>
      <c r="L10" s="120" t="s">
        <v>16</v>
      </c>
    </row>
    <row r="11" spans="1:247" ht="24">
      <c r="B11" s="76" t="s">
        <v>17</v>
      </c>
      <c r="C11" s="305" t="s">
        <v>18</v>
      </c>
      <c r="D11" s="305"/>
      <c r="E11" s="78" t="s">
        <v>19</v>
      </c>
      <c r="F11" s="77" t="s">
        <v>20</v>
      </c>
      <c r="G11" s="79" t="s">
        <v>21</v>
      </c>
      <c r="H11" s="75"/>
      <c r="I11" s="121" t="s">
        <v>22</v>
      </c>
      <c r="J11" s="122" t="s">
        <v>23</v>
      </c>
      <c r="K11" s="122" t="s">
        <v>24</v>
      </c>
      <c r="L11" s="123"/>
    </row>
    <row r="12" spans="1:247" s="67" customFormat="1" ht="13.5" customHeight="1">
      <c r="A12" s="16"/>
      <c r="B12" s="80" t="s">
        <v>25</v>
      </c>
      <c r="C12" s="81">
        <v>1</v>
      </c>
      <c r="D12" s="338" t="s">
        <v>26</v>
      </c>
      <c r="E12" s="338"/>
      <c r="F12" s="338"/>
      <c r="G12" s="339"/>
      <c r="H12" s="82"/>
      <c r="I12" s="124">
        <f>SUM(I13:I16)</f>
        <v>2</v>
      </c>
      <c r="J12" s="124">
        <f>SUM(J13:J16)</f>
        <v>2</v>
      </c>
      <c r="K12" s="125">
        <f>J12/I12</f>
        <v>1</v>
      </c>
      <c r="L12" s="126"/>
      <c r="M12" s="16"/>
      <c r="N12" s="16"/>
      <c r="O12" s="70"/>
      <c r="P12" s="71"/>
      <c r="Q12" s="71"/>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row>
    <row r="13" spans="1:247" ht="24">
      <c r="B13" s="360" t="s">
        <v>27</v>
      </c>
      <c r="C13" s="78" t="s">
        <v>28</v>
      </c>
      <c r="D13" s="86" t="s">
        <v>29</v>
      </c>
      <c r="E13" s="84" t="s">
        <v>30</v>
      </c>
      <c r="F13" s="84" t="s">
        <v>31</v>
      </c>
      <c r="G13" s="159">
        <v>43876</v>
      </c>
      <c r="H13" s="82"/>
      <c r="I13" s="127">
        <v>0</v>
      </c>
      <c r="J13" s="127">
        <v>0</v>
      </c>
      <c r="K13" s="128">
        <v>0</v>
      </c>
      <c r="L13" s="129"/>
      <c r="O13" s="340"/>
      <c r="P13" s="340"/>
      <c r="Q13" s="340"/>
    </row>
    <row r="14" spans="1:247" ht="24">
      <c r="B14" s="361"/>
      <c r="C14" s="78" t="s">
        <v>32</v>
      </c>
      <c r="D14" s="86" t="s">
        <v>33</v>
      </c>
      <c r="E14" s="84" t="s">
        <v>34</v>
      </c>
      <c r="F14" s="84" t="s">
        <v>31</v>
      </c>
      <c r="G14" s="159">
        <v>43876</v>
      </c>
      <c r="H14" s="82"/>
      <c r="I14" s="127">
        <v>0</v>
      </c>
      <c r="J14" s="127">
        <v>0</v>
      </c>
      <c r="K14" s="128">
        <v>0</v>
      </c>
      <c r="L14" s="261"/>
      <c r="O14" s="340"/>
      <c r="P14" s="340"/>
      <c r="Q14" s="340"/>
    </row>
    <row r="15" spans="1:247" ht="56.25">
      <c r="B15" s="361"/>
      <c r="C15" s="78" t="s">
        <v>35</v>
      </c>
      <c r="D15" s="83" t="s">
        <v>36</v>
      </c>
      <c r="E15" s="91" t="s">
        <v>37</v>
      </c>
      <c r="F15" s="91" t="s">
        <v>31</v>
      </c>
      <c r="G15" s="90" t="s">
        <v>38</v>
      </c>
      <c r="H15" s="82"/>
      <c r="I15" s="131">
        <v>1</v>
      </c>
      <c r="J15" s="132">
        <v>1</v>
      </c>
      <c r="K15" s="133">
        <f t="shared" ref="K15:K21" si="0">J15/I15</f>
        <v>1</v>
      </c>
      <c r="L15" s="134" t="s">
        <v>39</v>
      </c>
      <c r="O15" s="340"/>
      <c r="P15" s="340"/>
      <c r="Q15" s="340"/>
    </row>
    <row r="16" spans="1:247" ht="36">
      <c r="B16" s="361"/>
      <c r="C16" s="78" t="s">
        <v>40</v>
      </c>
      <c r="D16" s="86" t="s">
        <v>41</v>
      </c>
      <c r="E16" s="84" t="s">
        <v>42</v>
      </c>
      <c r="F16" s="84" t="s">
        <v>43</v>
      </c>
      <c r="G16" s="90" t="s">
        <v>44</v>
      </c>
      <c r="H16" s="82"/>
      <c r="I16" s="131">
        <v>1</v>
      </c>
      <c r="J16" s="132">
        <v>1</v>
      </c>
      <c r="K16" s="133">
        <f t="shared" si="0"/>
        <v>1</v>
      </c>
      <c r="L16" s="134" t="s">
        <v>45</v>
      </c>
      <c r="O16" s="340"/>
      <c r="P16" s="340"/>
      <c r="Q16" s="340"/>
    </row>
    <row r="17" spans="1:247" s="67" customFormat="1" ht="13.5" customHeight="1">
      <c r="A17" s="16"/>
      <c r="B17" s="80" t="s">
        <v>46</v>
      </c>
      <c r="C17" s="81">
        <v>2</v>
      </c>
      <c r="D17" s="338" t="s">
        <v>47</v>
      </c>
      <c r="E17" s="338"/>
      <c r="F17" s="338"/>
      <c r="G17" s="339"/>
      <c r="H17" s="82"/>
      <c r="I17" s="124">
        <f>SUM(I18:I19)</f>
        <v>2</v>
      </c>
      <c r="J17" s="124">
        <f>SUM(J18:J19)</f>
        <v>2</v>
      </c>
      <c r="K17" s="125">
        <f t="shared" si="0"/>
        <v>1</v>
      </c>
      <c r="L17" s="138"/>
      <c r="M17" s="16"/>
      <c r="N17" s="16"/>
      <c r="O17" s="340"/>
      <c r="P17" s="340"/>
      <c r="Q17" s="340"/>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row>
    <row r="18" spans="1:247" ht="36.75" customHeight="1">
      <c r="B18" s="360" t="s">
        <v>48</v>
      </c>
      <c r="C18" s="78">
        <v>2.1</v>
      </c>
      <c r="D18" s="86" t="s">
        <v>49</v>
      </c>
      <c r="E18" s="84" t="s">
        <v>50</v>
      </c>
      <c r="F18" s="84" t="s">
        <v>51</v>
      </c>
      <c r="G18" s="368" t="s">
        <v>38</v>
      </c>
      <c r="H18" s="82"/>
      <c r="I18" s="131">
        <v>1</v>
      </c>
      <c r="J18" s="132">
        <v>1</v>
      </c>
      <c r="K18" s="133">
        <f t="shared" si="0"/>
        <v>1</v>
      </c>
      <c r="L18" s="139" t="s">
        <v>52</v>
      </c>
      <c r="O18" s="341"/>
      <c r="P18" s="341"/>
      <c r="Q18" s="341"/>
    </row>
    <row r="19" spans="1:247" ht="67.5" customHeight="1">
      <c r="B19" s="361"/>
      <c r="C19" s="78">
        <v>2.2000000000000002</v>
      </c>
      <c r="D19" s="86" t="s">
        <v>53</v>
      </c>
      <c r="E19" s="84" t="s">
        <v>54</v>
      </c>
      <c r="F19" s="84" t="s">
        <v>55</v>
      </c>
      <c r="G19" s="368"/>
      <c r="H19" s="82"/>
      <c r="I19" s="131">
        <v>1</v>
      </c>
      <c r="J19" s="132">
        <v>1</v>
      </c>
      <c r="K19" s="133">
        <f t="shared" si="0"/>
        <v>1</v>
      </c>
      <c r="L19" s="140" t="s">
        <v>56</v>
      </c>
      <c r="O19" s="340"/>
      <c r="P19" s="340"/>
      <c r="Q19" s="340"/>
    </row>
    <row r="20" spans="1:247" s="67" customFormat="1" ht="13.5" customHeight="1">
      <c r="A20" s="16"/>
      <c r="B20" s="80" t="s">
        <v>57</v>
      </c>
      <c r="C20" s="81">
        <v>3</v>
      </c>
      <c r="D20" s="338" t="s">
        <v>58</v>
      </c>
      <c r="E20" s="338"/>
      <c r="F20" s="338"/>
      <c r="G20" s="339"/>
      <c r="H20" s="82"/>
      <c r="I20" s="124">
        <f>SUM(I21:I22)</f>
        <v>1</v>
      </c>
      <c r="J20" s="124">
        <f>SUM(J21:J22)</f>
        <v>1</v>
      </c>
      <c r="K20" s="125">
        <f t="shared" si="0"/>
        <v>1</v>
      </c>
      <c r="L20" s="138"/>
      <c r="M20" s="16"/>
      <c r="N20" s="16"/>
      <c r="O20" s="340"/>
      <c r="P20" s="340"/>
      <c r="Q20" s="340"/>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row>
    <row r="21" spans="1:247" s="67" customFormat="1" ht="39.75" customHeight="1">
      <c r="A21" s="16"/>
      <c r="B21" s="360" t="s">
        <v>59</v>
      </c>
      <c r="C21" s="78">
        <v>3.1</v>
      </c>
      <c r="D21" s="86" t="s">
        <v>60</v>
      </c>
      <c r="E21" s="84" t="s">
        <v>61</v>
      </c>
      <c r="F21" s="84" t="s">
        <v>62</v>
      </c>
      <c r="G21" s="90" t="s">
        <v>44</v>
      </c>
      <c r="H21" s="82"/>
      <c r="I21" s="131">
        <v>1</v>
      </c>
      <c r="J21" s="132">
        <v>1</v>
      </c>
      <c r="K21" s="133">
        <f t="shared" si="0"/>
        <v>1</v>
      </c>
      <c r="L21" s="140" t="s">
        <v>63</v>
      </c>
      <c r="M21" s="16"/>
      <c r="N21" s="16"/>
      <c r="O21" s="340"/>
      <c r="P21" s="340"/>
      <c r="Q21" s="340"/>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row>
    <row r="22" spans="1:247" ht="24">
      <c r="B22" s="360"/>
      <c r="C22" s="19">
        <v>3.2</v>
      </c>
      <c r="D22" s="83" t="s">
        <v>64</v>
      </c>
      <c r="E22" s="91" t="s">
        <v>65</v>
      </c>
      <c r="F22" s="91" t="s">
        <v>55</v>
      </c>
      <c r="G22" s="258">
        <v>43876</v>
      </c>
      <c r="H22" s="82"/>
      <c r="I22" s="131">
        <v>0</v>
      </c>
      <c r="J22" s="127">
        <v>0</v>
      </c>
      <c r="K22" s="133">
        <v>0</v>
      </c>
      <c r="L22" s="138"/>
      <c r="O22" s="340"/>
      <c r="P22" s="340"/>
      <c r="Q22" s="340"/>
    </row>
    <row r="23" spans="1:247" ht="12" customHeight="1">
      <c r="B23" s="80" t="s">
        <v>66</v>
      </c>
      <c r="C23" s="81">
        <v>4</v>
      </c>
      <c r="D23" s="338" t="s">
        <v>67</v>
      </c>
      <c r="E23" s="338"/>
      <c r="F23" s="338"/>
      <c r="G23" s="339"/>
      <c r="H23" s="82"/>
      <c r="I23" s="124">
        <f t="shared" ref="I23:J25" si="1">SUM(I24)</f>
        <v>1</v>
      </c>
      <c r="J23" s="124">
        <f>SUM(J24)</f>
        <v>1</v>
      </c>
      <c r="K23" s="125">
        <f>J23/I23</f>
        <v>1</v>
      </c>
      <c r="L23" s="140"/>
      <c r="O23" s="340"/>
      <c r="P23" s="340"/>
      <c r="Q23" s="340"/>
    </row>
    <row r="24" spans="1:247" ht="43.5" customHeight="1">
      <c r="B24" s="92" t="s">
        <v>68</v>
      </c>
      <c r="C24" s="78">
        <v>4.0999999999999996</v>
      </c>
      <c r="D24" s="86" t="s">
        <v>69</v>
      </c>
      <c r="E24" s="84" t="s">
        <v>70</v>
      </c>
      <c r="F24" s="84" t="s">
        <v>55</v>
      </c>
      <c r="G24" s="87" t="s">
        <v>38</v>
      </c>
      <c r="H24" s="82"/>
      <c r="I24" s="131">
        <v>1</v>
      </c>
      <c r="J24" s="132">
        <v>1</v>
      </c>
      <c r="K24" s="133">
        <f>J24/I24</f>
        <v>1</v>
      </c>
      <c r="L24" s="138" t="s">
        <v>71</v>
      </c>
      <c r="O24" s="340"/>
      <c r="P24" s="340"/>
      <c r="Q24" s="340"/>
    </row>
    <row r="25" spans="1:247" ht="13.5" customHeight="1">
      <c r="B25" s="80" t="s">
        <v>72</v>
      </c>
      <c r="C25" s="81">
        <v>5</v>
      </c>
      <c r="D25" s="338" t="s">
        <v>73</v>
      </c>
      <c r="E25" s="338"/>
      <c r="F25" s="338"/>
      <c r="G25" s="339"/>
      <c r="H25" s="82"/>
      <c r="I25" s="124">
        <f t="shared" si="1"/>
        <v>1</v>
      </c>
      <c r="J25" s="124">
        <f t="shared" si="1"/>
        <v>1</v>
      </c>
      <c r="K25" s="125">
        <f>J25/I25</f>
        <v>1</v>
      </c>
      <c r="L25" s="140"/>
      <c r="O25" s="340"/>
      <c r="P25" s="340"/>
      <c r="Q25" s="340"/>
    </row>
    <row r="26" spans="1:247" ht="48">
      <c r="B26" s="95" t="s">
        <v>74</v>
      </c>
      <c r="C26" s="96">
        <v>5.0999999999999996</v>
      </c>
      <c r="D26" s="259" t="s">
        <v>75</v>
      </c>
      <c r="E26" s="112" t="s">
        <v>76</v>
      </c>
      <c r="F26" s="112" t="s">
        <v>77</v>
      </c>
      <c r="G26" s="100" t="s">
        <v>38</v>
      </c>
      <c r="H26" s="82"/>
      <c r="I26" s="131">
        <v>1</v>
      </c>
      <c r="J26" s="132">
        <v>1</v>
      </c>
      <c r="K26" s="133">
        <f>J26/I26</f>
        <v>1</v>
      </c>
      <c r="L26" s="138" t="s">
        <v>78</v>
      </c>
      <c r="O26" s="340"/>
      <c r="P26" s="340"/>
      <c r="Q26" s="340"/>
    </row>
    <row r="27" spans="1:247" ht="15">
      <c r="B27" s="68"/>
      <c r="C27" s="68"/>
      <c r="D27" s="101"/>
      <c r="E27" s="102"/>
      <c r="F27" s="68"/>
      <c r="I27"/>
      <c r="J27"/>
      <c r="K27"/>
      <c r="L27"/>
      <c r="O27" s="340"/>
      <c r="P27" s="340"/>
      <c r="Q27" s="340"/>
    </row>
    <row r="28" spans="1:247" ht="13.5" customHeight="1">
      <c r="B28" s="103" t="s">
        <v>79</v>
      </c>
      <c r="C28" s="342" t="s">
        <v>80</v>
      </c>
      <c r="D28" s="342"/>
      <c r="E28" s="342"/>
      <c r="F28" s="342"/>
      <c r="G28" s="343"/>
      <c r="I28" s="302" t="s">
        <v>15</v>
      </c>
      <c r="J28" s="303"/>
      <c r="K28" s="304"/>
      <c r="L28" s="120" t="s">
        <v>16</v>
      </c>
      <c r="O28" s="340"/>
      <c r="P28" s="340"/>
      <c r="Q28" s="340"/>
    </row>
    <row r="29" spans="1:247" ht="51" customHeight="1">
      <c r="B29" s="76" t="s">
        <v>17</v>
      </c>
      <c r="C29" s="305" t="s">
        <v>18</v>
      </c>
      <c r="D29" s="305"/>
      <c r="E29" s="78" t="s">
        <v>19</v>
      </c>
      <c r="F29" s="77" t="s">
        <v>20</v>
      </c>
      <c r="G29" s="79" t="s">
        <v>21</v>
      </c>
      <c r="I29" s="121" t="s">
        <v>22</v>
      </c>
      <c r="J29" s="122" t="s">
        <v>23</v>
      </c>
      <c r="K29" s="122" t="s">
        <v>24</v>
      </c>
      <c r="L29" s="123"/>
      <c r="O29" s="340"/>
      <c r="P29" s="340"/>
      <c r="Q29" s="340"/>
    </row>
    <row r="30" spans="1:247" ht="14.25" customHeight="1">
      <c r="B30" s="80" t="s">
        <v>25</v>
      </c>
      <c r="C30" s="81">
        <v>1</v>
      </c>
      <c r="D30" s="338" t="s">
        <v>81</v>
      </c>
      <c r="E30" s="338"/>
      <c r="F30" s="338"/>
      <c r="G30" s="339"/>
      <c r="I30" s="124">
        <f>SUM(I31:I40)</f>
        <v>18</v>
      </c>
      <c r="J30" s="124">
        <f>SUM(J31:J40)</f>
        <v>18</v>
      </c>
      <c r="K30" s="125">
        <f t="shared" ref="K30:K35" si="2">J30/I30</f>
        <v>1</v>
      </c>
      <c r="L30" s="126"/>
      <c r="O30" s="340"/>
      <c r="P30" s="340"/>
      <c r="Q30" s="340"/>
    </row>
    <row r="31" spans="1:247" ht="38.25" customHeight="1">
      <c r="B31" s="360" t="s">
        <v>82</v>
      </c>
      <c r="C31" s="104" t="s">
        <v>28</v>
      </c>
      <c r="D31" s="83" t="s">
        <v>83</v>
      </c>
      <c r="E31" s="91" t="s">
        <v>84</v>
      </c>
      <c r="F31" s="91" t="s">
        <v>85</v>
      </c>
      <c r="G31" s="105" t="s">
        <v>86</v>
      </c>
      <c r="I31" s="131">
        <v>4</v>
      </c>
      <c r="J31" s="132">
        <v>4</v>
      </c>
      <c r="K31" s="133">
        <f t="shared" si="2"/>
        <v>1</v>
      </c>
      <c r="L31" s="140" t="s">
        <v>87</v>
      </c>
      <c r="O31" s="340"/>
      <c r="P31" s="340"/>
      <c r="Q31" s="340"/>
    </row>
    <row r="32" spans="1:247" ht="36.75" customHeight="1">
      <c r="B32" s="360"/>
      <c r="C32" s="104" t="s">
        <v>32</v>
      </c>
      <c r="D32" s="83" t="s">
        <v>88</v>
      </c>
      <c r="E32" s="91" t="s">
        <v>89</v>
      </c>
      <c r="F32" s="91" t="s">
        <v>85</v>
      </c>
      <c r="G32" s="105" t="s">
        <v>86</v>
      </c>
      <c r="I32" s="131">
        <v>6</v>
      </c>
      <c r="J32" s="132">
        <v>6</v>
      </c>
      <c r="K32" s="133">
        <f t="shared" si="2"/>
        <v>1</v>
      </c>
      <c r="L32" s="140" t="s">
        <v>90</v>
      </c>
      <c r="O32" s="340"/>
      <c r="P32" s="340"/>
      <c r="Q32" s="340"/>
    </row>
    <row r="33" spans="2:17" ht="32.25" customHeight="1">
      <c r="B33" s="360"/>
      <c r="C33" s="260" t="s">
        <v>35</v>
      </c>
      <c r="D33" s="107" t="s">
        <v>91</v>
      </c>
      <c r="E33" s="91" t="s">
        <v>92</v>
      </c>
      <c r="F33" s="91" t="s">
        <v>93</v>
      </c>
      <c r="G33" s="108" t="s">
        <v>94</v>
      </c>
      <c r="I33" s="131">
        <v>1</v>
      </c>
      <c r="J33" s="132">
        <v>1</v>
      </c>
      <c r="K33" s="133">
        <f t="shared" si="2"/>
        <v>1</v>
      </c>
      <c r="L33" s="140" t="s">
        <v>95</v>
      </c>
      <c r="O33" s="340"/>
      <c r="P33" s="340"/>
      <c r="Q33" s="340"/>
    </row>
    <row r="34" spans="2:17" ht="48">
      <c r="B34" s="360"/>
      <c r="C34" s="260" t="s">
        <v>35</v>
      </c>
      <c r="D34" s="107" t="s">
        <v>91</v>
      </c>
      <c r="E34" s="91" t="s">
        <v>92</v>
      </c>
      <c r="F34" s="91" t="s">
        <v>85</v>
      </c>
      <c r="G34" s="90" t="s">
        <v>96</v>
      </c>
      <c r="I34" s="131">
        <v>1</v>
      </c>
      <c r="J34" s="132">
        <v>1</v>
      </c>
      <c r="K34" s="133">
        <f t="shared" si="2"/>
        <v>1</v>
      </c>
      <c r="L34" s="140" t="s">
        <v>97</v>
      </c>
      <c r="O34" s="340"/>
      <c r="P34" s="340"/>
      <c r="Q34" s="340"/>
    </row>
    <row r="35" spans="2:17" ht="42" customHeight="1">
      <c r="B35" s="360"/>
      <c r="C35" s="104" t="s">
        <v>40</v>
      </c>
      <c r="D35" s="109" t="s">
        <v>98</v>
      </c>
      <c r="E35" s="91" t="s">
        <v>99</v>
      </c>
      <c r="F35" s="91" t="s">
        <v>55</v>
      </c>
      <c r="G35" s="90">
        <v>43905</v>
      </c>
      <c r="I35" s="131">
        <v>1</v>
      </c>
      <c r="J35" s="132">
        <v>1</v>
      </c>
      <c r="K35" s="133">
        <f t="shared" si="2"/>
        <v>1</v>
      </c>
      <c r="L35" s="140" t="s">
        <v>100</v>
      </c>
      <c r="O35" s="344"/>
      <c r="P35" s="344"/>
      <c r="Q35" s="344"/>
    </row>
    <row r="36" spans="2:17" ht="49.5" customHeight="1">
      <c r="B36" s="360"/>
      <c r="C36" s="104" t="s">
        <v>101</v>
      </c>
      <c r="D36" s="83" t="s">
        <v>102</v>
      </c>
      <c r="E36" s="91" t="s">
        <v>103</v>
      </c>
      <c r="F36" s="91" t="s">
        <v>104</v>
      </c>
      <c r="G36" s="90" t="s">
        <v>105</v>
      </c>
      <c r="I36" s="131">
        <v>1</v>
      </c>
      <c r="J36" s="132">
        <v>1</v>
      </c>
      <c r="K36" s="133">
        <v>0</v>
      </c>
      <c r="L36" s="140" t="s">
        <v>106</v>
      </c>
      <c r="O36" s="344"/>
      <c r="P36" s="344"/>
      <c r="Q36" s="344"/>
    </row>
    <row r="37" spans="2:17" ht="48" customHeight="1">
      <c r="B37" s="360"/>
      <c r="C37" s="104" t="s">
        <v>107</v>
      </c>
      <c r="D37" s="86" t="s">
        <v>108</v>
      </c>
      <c r="E37" s="91" t="s">
        <v>109</v>
      </c>
      <c r="F37" s="91" t="s">
        <v>104</v>
      </c>
      <c r="G37" s="90" t="s">
        <v>105</v>
      </c>
      <c r="I37" s="131">
        <v>1</v>
      </c>
      <c r="J37" s="132">
        <v>1</v>
      </c>
      <c r="K37" s="133">
        <v>0</v>
      </c>
      <c r="L37" s="140" t="s">
        <v>110</v>
      </c>
      <c r="O37" s="344"/>
      <c r="P37" s="344"/>
      <c r="Q37" s="344"/>
    </row>
    <row r="38" spans="2:17" ht="51.75" customHeight="1">
      <c r="B38" s="360"/>
      <c r="C38" s="104" t="s">
        <v>111</v>
      </c>
      <c r="D38" s="86" t="s">
        <v>112</v>
      </c>
      <c r="E38" s="91" t="s">
        <v>113</v>
      </c>
      <c r="F38" s="91" t="s">
        <v>114</v>
      </c>
      <c r="G38" s="90" t="s">
        <v>105</v>
      </c>
      <c r="I38" s="131">
        <v>1</v>
      </c>
      <c r="J38" s="132">
        <v>1</v>
      </c>
      <c r="K38" s="133">
        <v>0</v>
      </c>
      <c r="L38" s="140" t="s">
        <v>115</v>
      </c>
      <c r="O38" s="344"/>
      <c r="P38" s="344"/>
      <c r="Q38" s="344"/>
    </row>
    <row r="39" spans="2:17" ht="28.5" customHeight="1">
      <c r="B39" s="360"/>
      <c r="C39" s="104" t="s">
        <v>116</v>
      </c>
      <c r="D39" s="86" t="s">
        <v>117</v>
      </c>
      <c r="E39" s="84" t="s">
        <v>118</v>
      </c>
      <c r="F39" s="91" t="s">
        <v>119</v>
      </c>
      <c r="G39" s="90" t="s">
        <v>105</v>
      </c>
      <c r="I39" s="131">
        <v>1</v>
      </c>
      <c r="J39" s="132">
        <v>1</v>
      </c>
      <c r="K39" s="133">
        <v>0</v>
      </c>
      <c r="L39" s="140" t="s">
        <v>120</v>
      </c>
      <c r="O39" s="344"/>
      <c r="P39" s="344"/>
      <c r="Q39" s="344"/>
    </row>
    <row r="40" spans="2:17" ht="25.5" customHeight="1">
      <c r="B40" s="360"/>
      <c r="C40" s="104" t="s">
        <v>121</v>
      </c>
      <c r="D40" s="86" t="s">
        <v>122</v>
      </c>
      <c r="E40" s="84" t="s">
        <v>123</v>
      </c>
      <c r="F40" s="91" t="s">
        <v>119</v>
      </c>
      <c r="G40" s="87" t="s">
        <v>124</v>
      </c>
      <c r="I40" s="131">
        <v>1</v>
      </c>
      <c r="J40" s="132">
        <v>1</v>
      </c>
      <c r="K40" s="133">
        <v>0</v>
      </c>
      <c r="L40" s="140" t="s">
        <v>125</v>
      </c>
      <c r="O40" s="344"/>
      <c r="P40" s="344"/>
      <c r="Q40" s="344"/>
    </row>
    <row r="41" spans="2:17">
      <c r="B41" s="80" t="s">
        <v>46</v>
      </c>
      <c r="C41" s="81">
        <v>2</v>
      </c>
      <c r="D41" s="338" t="s">
        <v>126</v>
      </c>
      <c r="E41" s="338"/>
      <c r="F41" s="338"/>
      <c r="G41" s="339"/>
      <c r="I41" s="124">
        <f>SUM(I42:I43)</f>
        <v>2</v>
      </c>
      <c r="J41" s="124">
        <f>SUM(J42:J44)</f>
        <v>2</v>
      </c>
      <c r="K41" s="125">
        <v>0</v>
      </c>
      <c r="L41" s="126"/>
      <c r="O41" s="340"/>
      <c r="P41" s="340"/>
      <c r="Q41" s="340"/>
    </row>
    <row r="42" spans="2:17" ht="59.25" customHeight="1">
      <c r="B42" s="360" t="s">
        <v>127</v>
      </c>
      <c r="C42" s="104" t="s">
        <v>128</v>
      </c>
      <c r="D42" s="83" t="s">
        <v>129</v>
      </c>
      <c r="E42" s="84" t="s">
        <v>130</v>
      </c>
      <c r="F42" s="91" t="s">
        <v>131</v>
      </c>
      <c r="G42" s="90" t="s">
        <v>132</v>
      </c>
      <c r="I42" s="131">
        <v>1</v>
      </c>
      <c r="J42" s="132">
        <v>1</v>
      </c>
      <c r="K42" s="133">
        <v>1</v>
      </c>
      <c r="L42" s="140" t="s">
        <v>133</v>
      </c>
      <c r="O42" s="340"/>
      <c r="P42" s="340"/>
      <c r="Q42" s="340"/>
    </row>
    <row r="43" spans="2:17" ht="33.75" customHeight="1">
      <c r="B43" s="360"/>
      <c r="C43" s="104" t="s">
        <v>134</v>
      </c>
      <c r="D43" s="83" t="s">
        <v>135</v>
      </c>
      <c r="E43" s="84" t="s">
        <v>136</v>
      </c>
      <c r="F43" s="91" t="s">
        <v>137</v>
      </c>
      <c r="G43" s="87" t="s">
        <v>138</v>
      </c>
      <c r="I43" s="131">
        <v>1</v>
      </c>
      <c r="J43" s="132">
        <v>1</v>
      </c>
      <c r="K43" s="133">
        <v>0</v>
      </c>
      <c r="L43" s="140" t="s">
        <v>139</v>
      </c>
      <c r="O43" s="340"/>
      <c r="P43" s="340"/>
      <c r="Q43" s="340"/>
    </row>
    <row r="44" spans="2:17" ht="17.25" customHeight="1">
      <c r="B44" s="80" t="s">
        <v>57</v>
      </c>
      <c r="C44" s="81">
        <v>3</v>
      </c>
      <c r="D44" s="338" t="s">
        <v>140</v>
      </c>
      <c r="E44" s="338"/>
      <c r="F44" s="338"/>
      <c r="G44" s="339"/>
      <c r="I44" s="124">
        <v>0</v>
      </c>
      <c r="J44" s="124">
        <v>0</v>
      </c>
      <c r="K44" s="125">
        <v>0</v>
      </c>
      <c r="L44" s="126"/>
      <c r="O44" s="340"/>
      <c r="P44" s="340"/>
      <c r="Q44" s="340"/>
    </row>
    <row r="45" spans="2:17" ht="80.25" customHeight="1">
      <c r="B45" s="89" t="s">
        <v>141</v>
      </c>
      <c r="C45" s="78">
        <v>3.1</v>
      </c>
      <c r="D45" s="86" t="s">
        <v>142</v>
      </c>
      <c r="E45" s="84" t="s">
        <v>143</v>
      </c>
      <c r="F45" s="91" t="s">
        <v>137</v>
      </c>
      <c r="G45" s="90" t="s">
        <v>132</v>
      </c>
      <c r="I45" s="131">
        <v>1</v>
      </c>
      <c r="J45" s="132">
        <v>1</v>
      </c>
      <c r="K45" s="133">
        <v>0</v>
      </c>
      <c r="L45" s="140" t="s">
        <v>144</v>
      </c>
      <c r="O45" s="340"/>
      <c r="P45" s="340"/>
      <c r="Q45" s="340"/>
    </row>
    <row r="46" spans="2:17" ht="15" customHeight="1">
      <c r="B46" s="80" t="s">
        <v>66</v>
      </c>
      <c r="C46" s="81">
        <v>4</v>
      </c>
      <c r="D46" s="338" t="s">
        <v>145</v>
      </c>
      <c r="E46" s="338"/>
      <c r="F46" s="338"/>
      <c r="G46" s="339"/>
      <c r="I46" s="124">
        <f>SUM(I47:I49)</f>
        <v>3</v>
      </c>
      <c r="J46" s="124">
        <f>SUM(J47:J49)</f>
        <v>3</v>
      </c>
      <c r="K46" s="125">
        <v>0</v>
      </c>
      <c r="L46" s="140"/>
      <c r="O46" s="340"/>
      <c r="P46" s="340"/>
      <c r="Q46" s="340"/>
    </row>
    <row r="47" spans="2:17" ht="60.75" customHeight="1">
      <c r="B47" s="360" t="s">
        <v>146</v>
      </c>
      <c r="C47" s="78" t="s">
        <v>147</v>
      </c>
      <c r="D47" s="86" t="s">
        <v>148</v>
      </c>
      <c r="E47" s="84" t="s">
        <v>149</v>
      </c>
      <c r="F47" s="91" t="s">
        <v>137</v>
      </c>
      <c r="G47" s="87" t="s">
        <v>150</v>
      </c>
      <c r="I47" s="131">
        <v>1</v>
      </c>
      <c r="J47" s="132">
        <v>1</v>
      </c>
      <c r="K47" s="133">
        <v>0</v>
      </c>
      <c r="L47" s="140" t="s">
        <v>151</v>
      </c>
      <c r="O47" s="340"/>
      <c r="P47" s="340"/>
      <c r="Q47" s="340"/>
    </row>
    <row r="48" spans="2:17" ht="58.5" customHeight="1">
      <c r="B48" s="360"/>
      <c r="C48" s="78" t="s">
        <v>152</v>
      </c>
      <c r="D48" s="86" t="s">
        <v>153</v>
      </c>
      <c r="E48" s="84" t="s">
        <v>154</v>
      </c>
      <c r="F48" s="91" t="s">
        <v>137</v>
      </c>
      <c r="G48" s="110" t="s">
        <v>155</v>
      </c>
      <c r="I48" s="131">
        <v>1</v>
      </c>
      <c r="J48" s="132">
        <v>1</v>
      </c>
      <c r="K48" s="133">
        <v>0</v>
      </c>
      <c r="L48" s="140" t="s">
        <v>156</v>
      </c>
      <c r="O48" s="340"/>
      <c r="P48" s="340"/>
      <c r="Q48" s="340"/>
    </row>
    <row r="49" spans="2:17" ht="66.75" customHeight="1">
      <c r="B49" s="362"/>
      <c r="C49" s="78" t="s">
        <v>157</v>
      </c>
      <c r="D49" s="111" t="s">
        <v>158</v>
      </c>
      <c r="E49" s="112" t="s">
        <v>159</v>
      </c>
      <c r="F49" s="98" t="s">
        <v>114</v>
      </c>
      <c r="G49" s="113" t="s">
        <v>155</v>
      </c>
      <c r="I49" s="131">
        <v>1</v>
      </c>
      <c r="J49" s="132">
        <v>1</v>
      </c>
      <c r="K49" s="133">
        <v>0</v>
      </c>
      <c r="L49" s="140" t="s">
        <v>160</v>
      </c>
      <c r="O49" s="340"/>
      <c r="P49" s="340"/>
      <c r="Q49" s="340"/>
    </row>
    <row r="50" spans="2:17" ht="13.5" customHeight="1">
      <c r="B50" s="68"/>
      <c r="C50" s="68"/>
      <c r="D50" s="101"/>
      <c r="E50" s="102"/>
      <c r="F50" s="68"/>
      <c r="I50"/>
      <c r="J50"/>
      <c r="K50"/>
      <c r="L50"/>
      <c r="O50" s="340"/>
      <c r="P50" s="340"/>
      <c r="Q50" s="340"/>
    </row>
    <row r="51" spans="2:17" ht="13.5" customHeight="1">
      <c r="B51" s="114" t="s">
        <v>161</v>
      </c>
      <c r="C51" s="300" t="s">
        <v>162</v>
      </c>
      <c r="D51" s="300"/>
      <c r="E51" s="300"/>
      <c r="F51" s="300"/>
      <c r="G51" s="300"/>
      <c r="I51" s="302" t="s">
        <v>15</v>
      </c>
      <c r="J51" s="303"/>
      <c r="K51" s="304"/>
      <c r="L51" s="120" t="s">
        <v>16</v>
      </c>
      <c r="O51" s="340"/>
      <c r="P51" s="340"/>
      <c r="Q51" s="340"/>
    </row>
    <row r="52" spans="2:17" ht="24">
      <c r="B52" s="77" t="s">
        <v>17</v>
      </c>
      <c r="C52" s="305" t="s">
        <v>18</v>
      </c>
      <c r="D52" s="305"/>
      <c r="E52" s="78" t="s">
        <v>19</v>
      </c>
      <c r="F52" s="77" t="s">
        <v>20</v>
      </c>
      <c r="G52" s="78" t="s">
        <v>21</v>
      </c>
      <c r="I52" s="121" t="s">
        <v>22</v>
      </c>
      <c r="J52" s="122" t="s">
        <v>23</v>
      </c>
      <c r="K52" s="122" t="s">
        <v>24</v>
      </c>
      <c r="L52" s="123"/>
      <c r="O52" s="340"/>
      <c r="P52" s="340"/>
      <c r="Q52" s="340"/>
    </row>
    <row r="53" spans="2:17" ht="13.5" customHeight="1">
      <c r="B53" s="115" t="s">
        <v>25</v>
      </c>
      <c r="C53" s="81">
        <v>1</v>
      </c>
      <c r="D53" s="338" t="s">
        <v>163</v>
      </c>
      <c r="E53" s="338"/>
      <c r="F53" s="338"/>
      <c r="G53" s="338"/>
      <c r="I53" s="124">
        <v>1</v>
      </c>
      <c r="J53" s="124">
        <v>1</v>
      </c>
      <c r="K53" s="125">
        <f>J53/I53</f>
        <v>1</v>
      </c>
      <c r="L53" s="126"/>
      <c r="O53" s="340"/>
      <c r="P53" s="340"/>
      <c r="Q53" s="340"/>
    </row>
    <row r="54" spans="2:17" ht="52.5" customHeight="1">
      <c r="B54" s="84" t="s">
        <v>164</v>
      </c>
      <c r="C54" s="78" t="s">
        <v>28</v>
      </c>
      <c r="D54" s="86" t="s">
        <v>165</v>
      </c>
      <c r="E54" s="84" t="s">
        <v>166</v>
      </c>
      <c r="F54" s="84" t="s">
        <v>167</v>
      </c>
      <c r="G54" s="116" t="s">
        <v>168</v>
      </c>
      <c r="I54" s="131">
        <v>0</v>
      </c>
      <c r="J54" s="127">
        <v>0</v>
      </c>
      <c r="K54" s="133">
        <v>0</v>
      </c>
      <c r="L54" s="140"/>
      <c r="O54" s="340"/>
      <c r="P54" s="340"/>
      <c r="Q54" s="340"/>
    </row>
    <row r="55" spans="2:17">
      <c r="B55" s="115" t="s">
        <v>46</v>
      </c>
      <c r="C55" s="81">
        <v>2</v>
      </c>
      <c r="D55" s="338" t="s">
        <v>169</v>
      </c>
      <c r="E55" s="338"/>
      <c r="F55" s="338"/>
      <c r="G55" s="338"/>
      <c r="I55" s="124">
        <f>SUM(I56:I57)</f>
        <v>2</v>
      </c>
      <c r="J55" s="124">
        <f>SUM(J56:J57)</f>
        <v>1</v>
      </c>
      <c r="K55" s="125">
        <v>1</v>
      </c>
      <c r="L55" s="140"/>
      <c r="O55" s="340"/>
      <c r="P55" s="340"/>
      <c r="Q55" s="340"/>
    </row>
    <row r="56" spans="2:17" ht="48">
      <c r="B56" s="363" t="s">
        <v>170</v>
      </c>
      <c r="C56" s="366" t="s">
        <v>128</v>
      </c>
      <c r="D56" s="367" t="s">
        <v>171</v>
      </c>
      <c r="E56" s="84" t="s">
        <v>172</v>
      </c>
      <c r="F56" s="84" t="s">
        <v>173</v>
      </c>
      <c r="G56" s="116" t="s">
        <v>174</v>
      </c>
      <c r="I56" s="131">
        <v>1</v>
      </c>
      <c r="J56" s="262">
        <v>0</v>
      </c>
      <c r="K56" s="133">
        <v>0</v>
      </c>
      <c r="L56" s="140" t="s">
        <v>175</v>
      </c>
      <c r="O56" s="340"/>
      <c r="P56" s="340"/>
      <c r="Q56" s="340"/>
    </row>
    <row r="57" spans="2:17" ht="47.25" customHeight="1">
      <c r="B57" s="363"/>
      <c r="C57" s="366"/>
      <c r="D57" s="367"/>
      <c r="E57" s="84" t="s">
        <v>176</v>
      </c>
      <c r="F57" s="84" t="s">
        <v>177</v>
      </c>
      <c r="G57" s="117">
        <v>43889</v>
      </c>
      <c r="I57" s="131">
        <v>1</v>
      </c>
      <c r="J57" s="132">
        <v>1</v>
      </c>
      <c r="K57" s="133">
        <f>J57/I57</f>
        <v>1</v>
      </c>
      <c r="L57" s="140" t="s">
        <v>178</v>
      </c>
      <c r="O57" s="340"/>
      <c r="P57" s="340"/>
      <c r="Q57" s="340"/>
    </row>
    <row r="58" spans="2:17" ht="15" customHeight="1">
      <c r="B58" s="115" t="s">
        <v>57</v>
      </c>
      <c r="C58" s="81">
        <v>3</v>
      </c>
      <c r="D58" s="338" t="s">
        <v>179</v>
      </c>
      <c r="E58" s="338"/>
      <c r="F58" s="338"/>
      <c r="G58" s="338"/>
      <c r="I58" s="124">
        <f>SUM(I59:I60)</f>
        <v>0</v>
      </c>
      <c r="J58" s="124">
        <f>SUM(J59:J60)</f>
        <v>0</v>
      </c>
      <c r="K58" s="125">
        <v>1</v>
      </c>
      <c r="L58" s="140"/>
      <c r="O58" s="340"/>
      <c r="P58" s="340"/>
      <c r="Q58" s="340"/>
    </row>
    <row r="59" spans="2:17" ht="47.25" customHeight="1">
      <c r="B59" s="363" t="s">
        <v>180</v>
      </c>
      <c r="C59" s="78" t="s">
        <v>181</v>
      </c>
      <c r="D59" s="118" t="s">
        <v>182</v>
      </c>
      <c r="E59" s="119" t="s">
        <v>183</v>
      </c>
      <c r="F59" s="84" t="s">
        <v>184</v>
      </c>
      <c r="G59" s="117">
        <v>43921</v>
      </c>
      <c r="I59" s="127"/>
      <c r="J59" s="127"/>
      <c r="K59" s="128"/>
      <c r="L59" s="140"/>
      <c r="O59" s="340"/>
      <c r="P59" s="340"/>
      <c r="Q59" s="340"/>
    </row>
    <row r="60" spans="2:17" ht="27" customHeight="1">
      <c r="B60" s="363"/>
      <c r="C60" s="78" t="s">
        <v>185</v>
      </c>
      <c r="D60" s="118" t="s">
        <v>186</v>
      </c>
      <c r="E60" s="119" t="s">
        <v>183</v>
      </c>
      <c r="F60" s="84" t="s">
        <v>187</v>
      </c>
      <c r="G60" s="117">
        <v>43889</v>
      </c>
      <c r="I60" s="127"/>
      <c r="J60" s="127"/>
      <c r="K60" s="128"/>
      <c r="L60" s="140"/>
      <c r="O60" s="340"/>
      <c r="P60" s="340"/>
      <c r="Q60" s="340"/>
    </row>
    <row r="61" spans="2:17" ht="12" customHeight="1">
      <c r="B61" s="115" t="s">
        <v>66</v>
      </c>
      <c r="C61" s="81">
        <v>4</v>
      </c>
      <c r="D61" s="338" t="s">
        <v>188</v>
      </c>
      <c r="E61" s="338"/>
      <c r="F61" s="338"/>
      <c r="G61" s="338"/>
      <c r="I61" s="124">
        <f>SUM(I62:I64)</f>
        <v>1</v>
      </c>
      <c r="J61" s="124">
        <f>SUM(J62:J64)</f>
        <v>1</v>
      </c>
      <c r="K61" s="125">
        <v>1</v>
      </c>
      <c r="L61" s="140"/>
      <c r="O61" s="340"/>
      <c r="P61" s="340"/>
      <c r="Q61" s="340"/>
    </row>
    <row r="62" spans="2:17" ht="33" customHeight="1">
      <c r="B62" s="363" t="s">
        <v>189</v>
      </c>
      <c r="C62" s="78" t="s">
        <v>147</v>
      </c>
      <c r="D62" s="86" t="s">
        <v>190</v>
      </c>
      <c r="E62" s="84" t="s">
        <v>191</v>
      </c>
      <c r="F62" s="84" t="s">
        <v>192</v>
      </c>
      <c r="G62" s="116">
        <v>43889</v>
      </c>
      <c r="I62" s="127"/>
      <c r="J62" s="127"/>
      <c r="K62" s="128"/>
      <c r="L62" s="129"/>
      <c r="O62" s="340"/>
      <c r="P62" s="340"/>
      <c r="Q62" s="340"/>
    </row>
    <row r="63" spans="2:17" ht="33" customHeight="1">
      <c r="B63" s="363"/>
      <c r="C63" s="78" t="s">
        <v>152</v>
      </c>
      <c r="D63" s="86" t="s">
        <v>193</v>
      </c>
      <c r="E63" s="84" t="s">
        <v>194</v>
      </c>
      <c r="F63" s="84" t="s">
        <v>192</v>
      </c>
      <c r="G63" s="116">
        <v>43889</v>
      </c>
      <c r="I63" s="127"/>
      <c r="J63" s="127"/>
      <c r="K63" s="128"/>
      <c r="L63" s="129"/>
      <c r="O63" s="340"/>
      <c r="P63" s="340"/>
      <c r="Q63" s="340"/>
    </row>
    <row r="64" spans="2:17" ht="57.75" customHeight="1">
      <c r="B64" s="363"/>
      <c r="C64" s="78" t="s">
        <v>157</v>
      </c>
      <c r="D64" s="86" t="s">
        <v>195</v>
      </c>
      <c r="E64" s="84" t="s">
        <v>196</v>
      </c>
      <c r="F64" s="84" t="s">
        <v>85</v>
      </c>
      <c r="G64" s="116" t="s">
        <v>197</v>
      </c>
      <c r="I64" s="131">
        <v>1</v>
      </c>
      <c r="J64" s="132">
        <v>1</v>
      </c>
      <c r="K64" s="133">
        <f>J64/I64</f>
        <v>1</v>
      </c>
      <c r="L64" s="140" t="s">
        <v>198</v>
      </c>
      <c r="O64" s="340"/>
      <c r="P64" s="340"/>
      <c r="Q64" s="340"/>
    </row>
    <row r="65" spans="2:17" ht="15" customHeight="1">
      <c r="B65" s="115" t="s">
        <v>72</v>
      </c>
      <c r="C65" s="81">
        <v>5</v>
      </c>
      <c r="D65" s="338" t="s">
        <v>199</v>
      </c>
      <c r="E65" s="338"/>
      <c r="F65" s="338"/>
      <c r="G65" s="338"/>
      <c r="I65" s="124">
        <f>SUM(I66:I75)</f>
        <v>13</v>
      </c>
      <c r="J65" s="124">
        <f>SUM(J66:J75)</f>
        <v>9</v>
      </c>
      <c r="K65" s="125">
        <v>1</v>
      </c>
      <c r="L65" s="140"/>
      <c r="O65" s="340"/>
      <c r="P65" s="340"/>
      <c r="Q65" s="340"/>
    </row>
    <row r="66" spans="2:17" ht="76.5" customHeight="1">
      <c r="B66" s="363" t="s">
        <v>200</v>
      </c>
      <c r="C66" s="78" t="s">
        <v>201</v>
      </c>
      <c r="D66" s="86" t="s">
        <v>202</v>
      </c>
      <c r="E66" s="84" t="s">
        <v>203</v>
      </c>
      <c r="F66" s="84" t="s">
        <v>204</v>
      </c>
      <c r="G66" s="84" t="s">
        <v>205</v>
      </c>
      <c r="I66" s="131">
        <v>4</v>
      </c>
      <c r="J66" s="262">
        <v>0</v>
      </c>
      <c r="K66" s="133">
        <v>1</v>
      </c>
      <c r="L66" s="140" t="s">
        <v>206</v>
      </c>
      <c r="O66" s="340"/>
      <c r="P66" s="340"/>
      <c r="Q66" s="340"/>
    </row>
    <row r="67" spans="2:17" ht="63.75" customHeight="1">
      <c r="B67" s="363"/>
      <c r="C67" s="78" t="s">
        <v>207</v>
      </c>
      <c r="D67" s="86" t="s">
        <v>208</v>
      </c>
      <c r="E67" s="84" t="s">
        <v>209</v>
      </c>
      <c r="F67" s="84" t="s">
        <v>204</v>
      </c>
      <c r="G67" s="84" t="s">
        <v>205</v>
      </c>
      <c r="H67" s="72"/>
      <c r="I67" s="131">
        <v>0</v>
      </c>
      <c r="J67" s="127">
        <v>0</v>
      </c>
      <c r="K67" s="133">
        <v>0</v>
      </c>
      <c r="L67" s="140" t="s">
        <v>210</v>
      </c>
      <c r="O67" s="340"/>
      <c r="P67" s="340"/>
      <c r="Q67" s="340"/>
    </row>
    <row r="68" spans="2:17" ht="24" customHeight="1">
      <c r="B68" s="68"/>
      <c r="C68" s="68"/>
      <c r="D68" s="101"/>
      <c r="E68" s="102"/>
      <c r="F68" s="68"/>
      <c r="I68"/>
      <c r="J68"/>
      <c r="K68"/>
      <c r="L68"/>
      <c r="O68" s="340"/>
      <c r="P68" s="340"/>
      <c r="Q68" s="340"/>
    </row>
    <row r="69" spans="2:17" ht="13.5" customHeight="1">
      <c r="B69" s="141" t="s">
        <v>211</v>
      </c>
      <c r="C69" s="345" t="s">
        <v>212</v>
      </c>
      <c r="D69" s="345"/>
      <c r="E69" s="345"/>
      <c r="F69" s="345"/>
      <c r="G69" s="346"/>
      <c r="I69" s="302" t="s">
        <v>15</v>
      </c>
      <c r="J69" s="303"/>
      <c r="K69" s="304"/>
      <c r="L69" s="120" t="s">
        <v>16</v>
      </c>
      <c r="O69" s="340"/>
      <c r="P69" s="340"/>
      <c r="Q69" s="340"/>
    </row>
    <row r="70" spans="2:17" ht="24">
      <c r="B70" s="142" t="s">
        <v>17</v>
      </c>
      <c r="C70" s="347" t="s">
        <v>18</v>
      </c>
      <c r="D70" s="348"/>
      <c r="E70" s="143" t="s">
        <v>19</v>
      </c>
      <c r="F70" s="144" t="s">
        <v>20</v>
      </c>
      <c r="G70" s="143" t="s">
        <v>21</v>
      </c>
      <c r="I70" s="121" t="s">
        <v>22</v>
      </c>
      <c r="J70" s="122" t="s">
        <v>23</v>
      </c>
      <c r="K70" s="122" t="s">
        <v>24</v>
      </c>
      <c r="L70" s="123"/>
      <c r="O70" s="340"/>
      <c r="P70" s="340"/>
      <c r="Q70" s="340"/>
    </row>
    <row r="71" spans="2:17" ht="13.5" customHeight="1">
      <c r="B71" s="145" t="s">
        <v>25</v>
      </c>
      <c r="C71" s="146">
        <v>1</v>
      </c>
      <c r="D71" s="349" t="s">
        <v>213</v>
      </c>
      <c r="E71" s="350"/>
      <c r="F71" s="350"/>
      <c r="G71" s="351"/>
      <c r="I71" s="124">
        <f>SUM(I72:I76)</f>
        <v>5</v>
      </c>
      <c r="J71" s="124">
        <f>SUM(J72:J76)</f>
        <v>5</v>
      </c>
      <c r="K71" s="125">
        <f t="shared" ref="K71:K78" si="3">J71/I71</f>
        <v>1</v>
      </c>
      <c r="L71" s="126"/>
      <c r="O71" s="340"/>
      <c r="P71" s="340"/>
      <c r="Q71" s="340"/>
    </row>
    <row r="72" spans="2:17" ht="84">
      <c r="B72" s="364" t="s">
        <v>214</v>
      </c>
      <c r="C72" s="148" t="s">
        <v>28</v>
      </c>
      <c r="D72" s="86" t="s">
        <v>215</v>
      </c>
      <c r="E72" s="149" t="s">
        <v>216</v>
      </c>
      <c r="F72" s="149" t="s">
        <v>217</v>
      </c>
      <c r="G72" s="150">
        <v>44012</v>
      </c>
      <c r="I72" s="131">
        <v>1</v>
      </c>
      <c r="J72" s="132">
        <v>1</v>
      </c>
      <c r="K72" s="133">
        <f t="shared" si="3"/>
        <v>1</v>
      </c>
      <c r="L72" s="140" t="s">
        <v>218</v>
      </c>
      <c r="O72" s="340"/>
      <c r="P72" s="340"/>
      <c r="Q72" s="340"/>
    </row>
    <row r="73" spans="2:17" ht="27" customHeight="1">
      <c r="B73" s="365"/>
      <c r="C73" s="151" t="s">
        <v>32</v>
      </c>
      <c r="D73" s="83" t="s">
        <v>219</v>
      </c>
      <c r="E73" s="152" t="s">
        <v>220</v>
      </c>
      <c r="F73" s="152" t="s">
        <v>221</v>
      </c>
      <c r="G73" s="153">
        <v>43951</v>
      </c>
      <c r="I73" s="131">
        <v>1</v>
      </c>
      <c r="J73" s="132">
        <v>1</v>
      </c>
      <c r="K73" s="133">
        <f t="shared" si="3"/>
        <v>1</v>
      </c>
      <c r="L73" s="140" t="s">
        <v>222</v>
      </c>
      <c r="O73" s="340"/>
      <c r="P73" s="340"/>
      <c r="Q73" s="340"/>
    </row>
    <row r="74" spans="2:17" ht="48" customHeight="1">
      <c r="B74" s="365"/>
      <c r="C74" s="151" t="s">
        <v>35</v>
      </c>
      <c r="D74" s="83" t="s">
        <v>223</v>
      </c>
      <c r="E74" s="152" t="s">
        <v>224</v>
      </c>
      <c r="F74" s="152" t="s">
        <v>221</v>
      </c>
      <c r="G74" s="153">
        <v>43889</v>
      </c>
      <c r="I74" s="131">
        <v>1</v>
      </c>
      <c r="J74" s="132">
        <v>1</v>
      </c>
      <c r="K74" s="133">
        <f t="shared" si="3"/>
        <v>1</v>
      </c>
      <c r="L74" s="140" t="s">
        <v>225</v>
      </c>
      <c r="O74" s="340"/>
      <c r="P74" s="340"/>
      <c r="Q74" s="340"/>
    </row>
    <row r="75" spans="2:17" ht="50.25" customHeight="1">
      <c r="B75" s="365"/>
      <c r="C75" s="148" t="s">
        <v>40</v>
      </c>
      <c r="D75" s="86" t="s">
        <v>226</v>
      </c>
      <c r="E75" s="149" t="s">
        <v>227</v>
      </c>
      <c r="F75" s="154" t="s">
        <v>228</v>
      </c>
      <c r="G75" s="155" t="s">
        <v>229</v>
      </c>
      <c r="I75" s="131">
        <v>1</v>
      </c>
      <c r="J75" s="132">
        <v>1</v>
      </c>
      <c r="K75" s="133">
        <f t="shared" si="3"/>
        <v>1</v>
      </c>
      <c r="L75" s="140" t="s">
        <v>230</v>
      </c>
      <c r="O75" s="340"/>
      <c r="P75" s="340"/>
      <c r="Q75" s="340"/>
    </row>
    <row r="76" spans="2:17" ht="48">
      <c r="B76" s="365"/>
      <c r="C76" s="148" t="s">
        <v>101</v>
      </c>
      <c r="D76" s="156" t="s">
        <v>231</v>
      </c>
      <c r="E76" s="149" t="s">
        <v>232</v>
      </c>
      <c r="F76" s="154" t="s">
        <v>233</v>
      </c>
      <c r="G76" s="155" t="s">
        <v>229</v>
      </c>
      <c r="I76" s="131">
        <v>1</v>
      </c>
      <c r="J76" s="132">
        <v>1</v>
      </c>
      <c r="K76" s="133">
        <f t="shared" si="3"/>
        <v>1</v>
      </c>
      <c r="L76" s="140" t="s">
        <v>230</v>
      </c>
      <c r="O76" s="340"/>
      <c r="P76" s="340"/>
      <c r="Q76" s="340"/>
    </row>
    <row r="77" spans="2:17" ht="14.25" customHeight="1">
      <c r="B77" s="145" t="s">
        <v>46</v>
      </c>
      <c r="C77" s="157">
        <v>2</v>
      </c>
      <c r="D77" s="352" t="s">
        <v>234</v>
      </c>
      <c r="E77" s="353"/>
      <c r="F77" s="353"/>
      <c r="G77" s="354"/>
      <c r="I77" s="124">
        <f>SUM(I78:I81)</f>
        <v>1</v>
      </c>
      <c r="J77" s="124">
        <f>SUM(J78:J81)</f>
        <v>0</v>
      </c>
      <c r="K77" s="125">
        <f t="shared" si="3"/>
        <v>0</v>
      </c>
      <c r="L77" s="126"/>
      <c r="O77" s="340"/>
      <c r="P77" s="340"/>
      <c r="Q77" s="340"/>
    </row>
    <row r="78" spans="2:17" ht="36">
      <c r="B78" s="364" t="s">
        <v>235</v>
      </c>
      <c r="C78" s="148" t="s">
        <v>128</v>
      </c>
      <c r="D78" s="86" t="s">
        <v>236</v>
      </c>
      <c r="E78" s="84" t="s">
        <v>237</v>
      </c>
      <c r="F78" s="154" t="s">
        <v>228</v>
      </c>
      <c r="G78" s="155" t="s">
        <v>238</v>
      </c>
      <c r="I78" s="131">
        <v>1</v>
      </c>
      <c r="J78" s="262">
        <v>0</v>
      </c>
      <c r="K78" s="133">
        <f t="shared" si="3"/>
        <v>0</v>
      </c>
      <c r="L78" s="140" t="s">
        <v>239</v>
      </c>
      <c r="O78" s="340"/>
      <c r="P78" s="340"/>
      <c r="Q78" s="340"/>
    </row>
    <row r="79" spans="2:17" ht="41.25" customHeight="1">
      <c r="B79" s="365"/>
      <c r="C79" s="148" t="s">
        <v>134</v>
      </c>
      <c r="D79" s="86" t="s">
        <v>240</v>
      </c>
      <c r="E79" s="84" t="s">
        <v>241</v>
      </c>
      <c r="F79" s="84" t="s">
        <v>242</v>
      </c>
      <c r="G79" s="159">
        <v>43889</v>
      </c>
      <c r="I79" s="127"/>
      <c r="J79" s="127"/>
      <c r="K79" s="128"/>
      <c r="L79" s="129"/>
      <c r="O79" s="340"/>
      <c r="P79" s="340"/>
      <c r="Q79" s="340"/>
    </row>
    <row r="80" spans="2:17" ht="41.25" customHeight="1">
      <c r="B80" s="365"/>
      <c r="C80" s="148" t="s">
        <v>243</v>
      </c>
      <c r="D80" s="86" t="s">
        <v>244</v>
      </c>
      <c r="E80" s="84" t="s">
        <v>245</v>
      </c>
      <c r="F80" s="154" t="s">
        <v>228</v>
      </c>
      <c r="G80" s="159">
        <v>43889</v>
      </c>
      <c r="I80" s="127"/>
      <c r="J80" s="127"/>
      <c r="K80" s="128"/>
      <c r="L80" s="129"/>
      <c r="O80" s="340"/>
      <c r="P80" s="340"/>
      <c r="Q80" s="340"/>
    </row>
    <row r="81" spans="2:17" ht="36">
      <c r="B81" s="365"/>
      <c r="C81" s="148" t="s">
        <v>246</v>
      </c>
      <c r="D81" s="86" t="s">
        <v>247</v>
      </c>
      <c r="E81" s="84" t="s">
        <v>248</v>
      </c>
      <c r="F81" s="84" t="s">
        <v>249</v>
      </c>
      <c r="G81" s="159">
        <v>43889</v>
      </c>
      <c r="I81" s="127"/>
      <c r="J81" s="127"/>
      <c r="K81" s="128"/>
      <c r="L81" s="129"/>
      <c r="O81" s="340"/>
      <c r="P81" s="340"/>
      <c r="Q81" s="340"/>
    </row>
    <row r="82" spans="2:17" ht="17.25" customHeight="1">
      <c r="B82" s="145" t="s">
        <v>57</v>
      </c>
      <c r="C82" s="157">
        <v>3</v>
      </c>
      <c r="D82" s="352" t="s">
        <v>250</v>
      </c>
      <c r="E82" s="353"/>
      <c r="F82" s="353"/>
      <c r="G82" s="354"/>
      <c r="I82" s="124">
        <f>SUM(I83:I86)</f>
        <v>6</v>
      </c>
      <c r="J82" s="124">
        <f>SUM(J83:J86)</f>
        <v>6</v>
      </c>
      <c r="K82" s="125">
        <f t="shared" ref="K82:K87" si="4">J82/I82</f>
        <v>1</v>
      </c>
      <c r="L82" s="126"/>
      <c r="O82" s="340"/>
      <c r="P82" s="340"/>
      <c r="Q82" s="340"/>
    </row>
    <row r="83" spans="2:17" ht="51.75" customHeight="1">
      <c r="B83" s="147" t="s">
        <v>251</v>
      </c>
      <c r="C83" s="148" t="s">
        <v>181</v>
      </c>
      <c r="D83" s="118" t="s">
        <v>252</v>
      </c>
      <c r="E83" s="160" t="s">
        <v>253</v>
      </c>
      <c r="F83" s="160" t="s">
        <v>254</v>
      </c>
      <c r="G83" s="161">
        <v>44012</v>
      </c>
      <c r="H83" s="162"/>
      <c r="I83" s="131">
        <v>1</v>
      </c>
      <c r="J83" s="132">
        <v>1</v>
      </c>
      <c r="K83" s="133">
        <f t="shared" si="4"/>
        <v>1</v>
      </c>
      <c r="L83" s="140" t="s">
        <v>255</v>
      </c>
      <c r="O83" s="340"/>
      <c r="P83" s="340"/>
      <c r="Q83" s="340"/>
    </row>
    <row r="84" spans="2:17" ht="25.5" customHeight="1">
      <c r="B84" s="145" t="s">
        <v>66</v>
      </c>
      <c r="C84" s="157">
        <v>4</v>
      </c>
      <c r="D84" s="352" t="s">
        <v>256</v>
      </c>
      <c r="E84" s="353"/>
      <c r="F84" s="353"/>
      <c r="G84" s="354"/>
      <c r="I84" s="124">
        <f>SUM(I85:I88)</f>
        <v>3</v>
      </c>
      <c r="J84" s="124">
        <f>SUM(J85:J88)</f>
        <v>3</v>
      </c>
      <c r="K84" s="125">
        <f t="shared" si="4"/>
        <v>1</v>
      </c>
      <c r="L84" s="126"/>
      <c r="O84" s="340"/>
      <c r="P84" s="340"/>
      <c r="Q84" s="340"/>
    </row>
    <row r="85" spans="2:17" ht="65.25" customHeight="1">
      <c r="B85" s="147" t="s">
        <v>257</v>
      </c>
      <c r="C85" s="148" t="s">
        <v>147</v>
      </c>
      <c r="D85" s="86" t="s">
        <v>258</v>
      </c>
      <c r="E85" s="163" t="s">
        <v>259</v>
      </c>
      <c r="F85" s="164" t="s">
        <v>62</v>
      </c>
      <c r="G85" s="159">
        <v>44012</v>
      </c>
      <c r="I85" s="131">
        <v>1</v>
      </c>
      <c r="J85" s="132">
        <v>1</v>
      </c>
      <c r="K85" s="133">
        <f t="shared" si="4"/>
        <v>1</v>
      </c>
      <c r="L85" s="140" t="s">
        <v>260</v>
      </c>
      <c r="O85" s="340"/>
      <c r="P85" s="340"/>
      <c r="Q85" s="340"/>
    </row>
    <row r="86" spans="2:17" ht="14.25" customHeight="1">
      <c r="B86" s="145" t="s">
        <v>72</v>
      </c>
      <c r="C86" s="157">
        <v>5</v>
      </c>
      <c r="D86" s="352" t="s">
        <v>261</v>
      </c>
      <c r="E86" s="353"/>
      <c r="F86" s="353"/>
      <c r="G86" s="354"/>
      <c r="I86" s="124">
        <f>SUM(I87:I90)</f>
        <v>1</v>
      </c>
      <c r="J86" s="124">
        <f>SUM(J87:J90)</f>
        <v>1</v>
      </c>
      <c r="K86" s="125">
        <f t="shared" si="4"/>
        <v>1</v>
      </c>
      <c r="L86" s="126"/>
      <c r="O86" s="340"/>
      <c r="P86" s="340"/>
      <c r="Q86" s="340"/>
    </row>
    <row r="87" spans="2:17" ht="65.25" customHeight="1">
      <c r="B87" s="165" t="s">
        <v>262</v>
      </c>
      <c r="C87" s="166" t="s">
        <v>201</v>
      </c>
      <c r="D87" s="111" t="s">
        <v>263</v>
      </c>
      <c r="E87" s="112" t="s">
        <v>264</v>
      </c>
      <c r="F87" s="112" t="s">
        <v>265</v>
      </c>
      <c r="G87" s="167" t="s">
        <v>174</v>
      </c>
      <c r="I87" s="131">
        <v>1</v>
      </c>
      <c r="J87" s="132">
        <v>1</v>
      </c>
      <c r="K87" s="133">
        <f t="shared" si="4"/>
        <v>1</v>
      </c>
      <c r="L87" s="140" t="s">
        <v>266</v>
      </c>
      <c r="O87" s="340"/>
      <c r="P87" s="340"/>
      <c r="Q87" s="340"/>
    </row>
    <row r="88" spans="2:17" ht="15">
      <c r="B88" s="168" t="s">
        <v>267</v>
      </c>
      <c r="I88"/>
      <c r="J88"/>
      <c r="K88"/>
      <c r="L88"/>
      <c r="O88" s="340"/>
      <c r="P88" s="340"/>
      <c r="Q88" s="340"/>
    </row>
    <row r="89" spans="2:17" ht="3" customHeight="1">
      <c r="I89"/>
      <c r="J89"/>
      <c r="K89"/>
      <c r="L89"/>
      <c r="O89" s="340"/>
      <c r="P89" s="340"/>
      <c r="Q89" s="340"/>
    </row>
    <row r="90" spans="2:17" ht="13.5" customHeight="1">
      <c r="B90" s="66"/>
      <c r="I90"/>
      <c r="J90"/>
      <c r="K90"/>
      <c r="L90"/>
      <c r="O90" s="340"/>
      <c r="P90" s="340"/>
      <c r="Q90" s="340"/>
    </row>
    <row r="91" spans="2:17" ht="3" customHeight="1">
      <c r="I91"/>
      <c r="J91"/>
      <c r="K91"/>
      <c r="L91"/>
      <c r="O91" s="340"/>
      <c r="P91" s="340"/>
      <c r="Q91" s="340"/>
    </row>
    <row r="92" spans="2:17" ht="21.75" customHeight="1">
      <c r="O92" s="340"/>
      <c r="P92" s="340"/>
      <c r="Q92" s="340"/>
    </row>
    <row r="93" spans="2:17" ht="21.75" customHeight="1">
      <c r="B93" s="355"/>
      <c r="C93" s="355"/>
      <c r="D93" s="355"/>
      <c r="I93"/>
      <c r="J93"/>
      <c r="K93"/>
      <c r="L93"/>
      <c r="O93" s="340"/>
      <c r="P93" s="340"/>
      <c r="Q93" s="340"/>
    </row>
    <row r="94" spans="2:17" ht="8.25" customHeight="1">
      <c r="B94" s="356"/>
      <c r="C94" s="356"/>
      <c r="D94" s="356"/>
      <c r="I94"/>
      <c r="J94"/>
      <c r="K94"/>
      <c r="L94"/>
      <c r="O94" s="340"/>
      <c r="P94" s="340"/>
      <c r="Q94" s="340"/>
    </row>
    <row r="95" spans="2:17" ht="9" customHeight="1">
      <c r="B95" s="357"/>
      <c r="C95" s="357"/>
      <c r="D95" s="357"/>
      <c r="E95" s="169"/>
      <c r="I95"/>
      <c r="J95"/>
      <c r="K95"/>
      <c r="L95"/>
      <c r="O95" s="340"/>
      <c r="P95" s="340"/>
      <c r="Q95" s="340"/>
    </row>
    <row r="96" spans="2:17" ht="15">
      <c r="B96" s="64"/>
      <c r="C96" s="64"/>
      <c r="D96" s="65"/>
      <c r="I96"/>
      <c r="J96"/>
      <c r="K96"/>
      <c r="L96"/>
      <c r="O96" s="340"/>
      <c r="P96" s="340"/>
      <c r="Q96" s="340"/>
    </row>
    <row r="97" spans="2:12" ht="15">
      <c r="B97" s="358"/>
      <c r="C97" s="358"/>
      <c r="D97" s="358"/>
      <c r="I97"/>
      <c r="J97"/>
      <c r="K97"/>
      <c r="L97"/>
    </row>
    <row r="98" spans="2:12" ht="15">
      <c r="B98" s="359"/>
      <c r="C98" s="359"/>
      <c r="D98" s="359"/>
      <c r="I98"/>
      <c r="J98"/>
      <c r="K98"/>
      <c r="L98"/>
    </row>
  </sheetData>
  <sheetProtection algorithmName="SHA-512" hashValue="JV7b8JdW1YdrUCEYWgPlMUj/kDWau05ZVbA26zN3tElRTBNt0U13r84QHfducsQWeFdZJp7qEiWYLfV7QNhSRQ==" saltValue="cHN3unCScgW7VRHGF0XqmA==" spinCount="100000" sheet="1" objects="1" scenarios="1"/>
  <mergeCells count="148">
    <mergeCell ref="B95:D95"/>
    <mergeCell ref="O95:Q95"/>
    <mergeCell ref="O96:Q96"/>
    <mergeCell ref="B97:D97"/>
    <mergeCell ref="B98:D98"/>
    <mergeCell ref="B13:B16"/>
    <mergeCell ref="B18:B19"/>
    <mergeCell ref="B21:B22"/>
    <mergeCell ref="B31:B40"/>
    <mergeCell ref="B42:B43"/>
    <mergeCell ref="B47:B49"/>
    <mergeCell ref="B56:B57"/>
    <mergeCell ref="B59:B60"/>
    <mergeCell ref="B62:B64"/>
    <mergeCell ref="B66:B67"/>
    <mergeCell ref="B72:B76"/>
    <mergeCell ref="B78:B81"/>
    <mergeCell ref="C56:C57"/>
    <mergeCell ref="D56:D57"/>
    <mergeCell ref="G18:G19"/>
    <mergeCell ref="O87:Q87"/>
    <mergeCell ref="O88:Q88"/>
    <mergeCell ref="O89:Q89"/>
    <mergeCell ref="O90:Q90"/>
    <mergeCell ref="O91:Q91"/>
    <mergeCell ref="O92:Q92"/>
    <mergeCell ref="B93:D93"/>
    <mergeCell ref="O93:Q93"/>
    <mergeCell ref="B94:D94"/>
    <mergeCell ref="O94:Q94"/>
    <mergeCell ref="O80:Q80"/>
    <mergeCell ref="O81:Q81"/>
    <mergeCell ref="D82:G82"/>
    <mergeCell ref="O82:Q82"/>
    <mergeCell ref="O83:Q83"/>
    <mergeCell ref="D84:G84"/>
    <mergeCell ref="O84:Q84"/>
    <mergeCell ref="O85:Q85"/>
    <mergeCell ref="D86:G86"/>
    <mergeCell ref="O86:Q86"/>
    <mergeCell ref="O72:Q72"/>
    <mergeCell ref="O73:Q73"/>
    <mergeCell ref="O74:Q74"/>
    <mergeCell ref="O75:Q75"/>
    <mergeCell ref="O76:Q76"/>
    <mergeCell ref="D77:G77"/>
    <mergeCell ref="O77:Q77"/>
    <mergeCell ref="O78:Q78"/>
    <mergeCell ref="O79:Q79"/>
    <mergeCell ref="O66:Q66"/>
    <mergeCell ref="O67:Q67"/>
    <mergeCell ref="O68:Q68"/>
    <mergeCell ref="C69:G69"/>
    <mergeCell ref="I69:K69"/>
    <mergeCell ref="O69:Q69"/>
    <mergeCell ref="C70:D70"/>
    <mergeCell ref="O70:Q70"/>
    <mergeCell ref="D71:G71"/>
    <mergeCell ref="O71:Q71"/>
    <mergeCell ref="O59:Q59"/>
    <mergeCell ref="O60:Q60"/>
    <mergeCell ref="D61:G61"/>
    <mergeCell ref="O61:Q61"/>
    <mergeCell ref="O62:Q62"/>
    <mergeCell ref="O63:Q63"/>
    <mergeCell ref="O64:Q64"/>
    <mergeCell ref="D65:G65"/>
    <mergeCell ref="O65:Q65"/>
    <mergeCell ref="D53:G53"/>
    <mergeCell ref="O53:Q53"/>
    <mergeCell ref="O54:Q54"/>
    <mergeCell ref="D55:G55"/>
    <mergeCell ref="O55:Q55"/>
    <mergeCell ref="O56:Q56"/>
    <mergeCell ref="O57:Q57"/>
    <mergeCell ref="D58:G58"/>
    <mergeCell ref="O58:Q58"/>
    <mergeCell ref="O47:Q47"/>
    <mergeCell ref="O48:Q48"/>
    <mergeCell ref="O49:Q49"/>
    <mergeCell ref="O50:Q50"/>
    <mergeCell ref="C51:G51"/>
    <mergeCell ref="I51:K51"/>
    <mergeCell ref="O51:Q51"/>
    <mergeCell ref="C52:D52"/>
    <mergeCell ref="O52:Q52"/>
    <mergeCell ref="O40:Q40"/>
    <mergeCell ref="D41:G41"/>
    <mergeCell ref="O41:Q41"/>
    <mergeCell ref="O42:Q42"/>
    <mergeCell ref="O43:Q43"/>
    <mergeCell ref="D44:G44"/>
    <mergeCell ref="O44:Q44"/>
    <mergeCell ref="O45:Q45"/>
    <mergeCell ref="D46:G46"/>
    <mergeCell ref="O46:Q46"/>
    <mergeCell ref="O31:Q31"/>
    <mergeCell ref="O32:Q32"/>
    <mergeCell ref="O33:Q33"/>
    <mergeCell ref="O34:Q34"/>
    <mergeCell ref="O35:Q35"/>
    <mergeCell ref="O36:Q36"/>
    <mergeCell ref="O37:Q37"/>
    <mergeCell ref="O38:Q38"/>
    <mergeCell ref="O39:Q39"/>
    <mergeCell ref="O26:Q26"/>
    <mergeCell ref="O27:Q27"/>
    <mergeCell ref="C28:G28"/>
    <mergeCell ref="I28:K28"/>
    <mergeCell ref="O28:Q28"/>
    <mergeCell ref="C29:D29"/>
    <mergeCell ref="O29:Q29"/>
    <mergeCell ref="D30:G30"/>
    <mergeCell ref="O30:Q30"/>
    <mergeCell ref="D20:G20"/>
    <mergeCell ref="O20:Q20"/>
    <mergeCell ref="O21:Q21"/>
    <mergeCell ref="O22:Q22"/>
    <mergeCell ref="D23:G23"/>
    <mergeCell ref="O23:Q23"/>
    <mergeCell ref="O24:Q24"/>
    <mergeCell ref="D25:G25"/>
    <mergeCell ref="O25:Q25"/>
    <mergeCell ref="D12:G12"/>
    <mergeCell ref="O13:Q13"/>
    <mergeCell ref="O14:Q14"/>
    <mergeCell ref="O15:Q15"/>
    <mergeCell ref="O16:Q16"/>
    <mergeCell ref="D17:G17"/>
    <mergeCell ref="O17:Q17"/>
    <mergeCell ref="O18:Q18"/>
    <mergeCell ref="O19:Q19"/>
    <mergeCell ref="F4:G4"/>
    <mergeCell ref="F5:G5"/>
    <mergeCell ref="F6:G6"/>
    <mergeCell ref="E7:G7"/>
    <mergeCell ref="B9:G9"/>
    <mergeCell ref="I9:L9"/>
    <mergeCell ref="C10:G10"/>
    <mergeCell ref="I10:K10"/>
    <mergeCell ref="C11:D11"/>
    <mergeCell ref="D4:D5"/>
    <mergeCell ref="D6:D7"/>
    <mergeCell ref="I1:L7"/>
    <mergeCell ref="B1:C3"/>
    <mergeCell ref="D1:G3"/>
    <mergeCell ref="B4:C5"/>
    <mergeCell ref="B6:C7"/>
  </mergeCells>
  <printOptions horizontalCentered="1"/>
  <pageMargins left="0.70866141732283505" right="0.70866141732283505" top="0.74803149606299202" bottom="0.74803149606299202" header="0.31496062992126" footer="0.31496062992126"/>
  <pageSetup paperSize="14" scale="62" fitToHeight="0" orientation="landscape" r:id="rId1"/>
  <headerFooter>
    <oddHeader>&amp;R&amp;9
&amp;K000000&amp;P/&amp;N&amp;K00+000...........................................</oddHeader>
    <oddFooter>&amp;C&amp;"-,Negrita"&amp;10ANEXO 2. ACTIVIDADES DEL PLAN ANTICORRUPCIÓN Y DE ATENCIÓN AL CIUDADANO 2020</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M98"/>
  <sheetViews>
    <sheetView workbookViewId="0">
      <selection activeCell="E13" sqref="E13"/>
    </sheetView>
  </sheetViews>
  <sheetFormatPr baseColWidth="10" defaultColWidth="11.42578125" defaultRowHeight="12.75"/>
  <cols>
    <col min="1" max="1" width="1.5703125" style="16" customWidth="1"/>
    <col min="2" max="2" width="17.7109375" style="16" customWidth="1"/>
    <col min="3" max="3" width="6.28515625" style="16" customWidth="1"/>
    <col min="4" max="4" width="62.7109375" style="17" customWidth="1"/>
    <col min="5" max="5" width="30.5703125" style="47" customWidth="1"/>
    <col min="6" max="6" width="19.7109375" style="16" customWidth="1"/>
    <col min="7" max="7" width="14.42578125" style="68" customWidth="1"/>
    <col min="8" max="8" width="1.42578125" style="16" customWidth="1"/>
    <col min="9" max="11" width="19.85546875" style="16" hidden="1" customWidth="1"/>
    <col min="12" max="12" width="24.28515625" style="69" hidden="1" customWidth="1"/>
    <col min="13" max="13" width="1.42578125" style="16" hidden="1" customWidth="1"/>
    <col min="14" max="14" width="2.5703125" style="16" hidden="1" customWidth="1"/>
    <col min="15" max="15" width="11.42578125" style="70" hidden="1" customWidth="1"/>
    <col min="16" max="16" width="11.42578125" style="71"/>
    <col min="17" max="17" width="10.42578125" style="71" customWidth="1"/>
    <col min="18" max="16384" width="11.42578125" style="16"/>
  </cols>
  <sheetData>
    <row r="1" spans="1:247" ht="12.75" customHeight="1">
      <c r="B1" s="319"/>
      <c r="C1" s="320"/>
      <c r="D1" s="325" t="s">
        <v>0</v>
      </c>
      <c r="E1" s="326"/>
      <c r="F1" s="326"/>
      <c r="G1" s="327"/>
      <c r="H1" s="72"/>
      <c r="I1" s="310" t="s">
        <v>268</v>
      </c>
      <c r="J1" s="311"/>
      <c r="K1" s="311"/>
      <c r="L1" s="312"/>
    </row>
    <row r="2" spans="1:247" ht="12.75" customHeight="1">
      <c r="B2" s="321"/>
      <c r="C2" s="322"/>
      <c r="D2" s="328"/>
      <c r="E2" s="329"/>
      <c r="F2" s="329"/>
      <c r="G2" s="330"/>
      <c r="H2" s="72"/>
      <c r="I2" s="313"/>
      <c r="J2" s="314"/>
      <c r="K2" s="314"/>
      <c r="L2" s="315"/>
    </row>
    <row r="3" spans="1:247" ht="12.75" customHeight="1">
      <c r="B3" s="323"/>
      <c r="C3" s="324"/>
      <c r="D3" s="331"/>
      <c r="E3" s="332"/>
      <c r="F3" s="332"/>
      <c r="G3" s="333"/>
      <c r="H3" s="72"/>
      <c r="I3" s="313"/>
      <c r="J3" s="314"/>
      <c r="K3" s="314"/>
      <c r="L3" s="315"/>
    </row>
    <row r="4" spans="1:247" ht="12.75" customHeight="1">
      <c r="B4" s="334" t="s">
        <v>2</v>
      </c>
      <c r="C4" s="335"/>
      <c r="D4" s="306" t="s">
        <v>3</v>
      </c>
      <c r="E4" s="73" t="s">
        <v>4</v>
      </c>
      <c r="F4" s="287">
        <v>44586</v>
      </c>
      <c r="G4" s="288"/>
      <c r="H4" s="72"/>
      <c r="I4" s="313"/>
      <c r="J4" s="314"/>
      <c r="K4" s="314"/>
      <c r="L4" s="315"/>
    </row>
    <row r="5" spans="1:247" ht="18" customHeight="1">
      <c r="B5" s="336"/>
      <c r="C5" s="337"/>
      <c r="D5" s="307"/>
      <c r="E5" s="73" t="s">
        <v>5</v>
      </c>
      <c r="F5" s="289" t="s">
        <v>6</v>
      </c>
      <c r="G5" s="290"/>
      <c r="H5" s="72"/>
      <c r="I5" s="313"/>
      <c r="J5" s="314"/>
      <c r="K5" s="314"/>
      <c r="L5" s="315"/>
    </row>
    <row r="6" spans="1:247" ht="20.25" customHeight="1">
      <c r="B6" s="334" t="s">
        <v>7</v>
      </c>
      <c r="C6" s="335"/>
      <c r="D6" s="308" t="s">
        <v>8</v>
      </c>
      <c r="E6" s="73" t="s">
        <v>9</v>
      </c>
      <c r="F6" s="289"/>
      <c r="G6" s="290"/>
      <c r="H6" s="72"/>
      <c r="I6" s="313"/>
      <c r="J6" s="314"/>
      <c r="K6" s="314"/>
      <c r="L6" s="315"/>
    </row>
    <row r="7" spans="1:247" ht="13.5" customHeight="1">
      <c r="B7" s="336"/>
      <c r="C7" s="337"/>
      <c r="D7" s="309"/>
      <c r="E7" s="291" t="s">
        <v>10</v>
      </c>
      <c r="F7" s="292"/>
      <c r="G7" s="293"/>
      <c r="H7" s="72"/>
      <c r="I7" s="316"/>
      <c r="J7" s="317"/>
      <c r="K7" s="317"/>
      <c r="L7" s="318"/>
    </row>
    <row r="8" spans="1:247" ht="13.5" customHeight="1"/>
    <row r="9" spans="1:247" ht="18.75">
      <c r="B9" s="294" t="s">
        <v>11</v>
      </c>
      <c r="C9" s="295"/>
      <c r="D9" s="295"/>
      <c r="E9" s="295"/>
      <c r="F9" s="295"/>
      <c r="G9" s="296"/>
      <c r="H9" s="47"/>
      <c r="I9" s="297" t="s">
        <v>269</v>
      </c>
      <c r="J9" s="298"/>
      <c r="K9" s="298"/>
      <c r="L9" s="299"/>
    </row>
    <row r="10" spans="1:247" ht="15.75" customHeight="1">
      <c r="B10" s="74" t="s">
        <v>13</v>
      </c>
      <c r="C10" s="300" t="s">
        <v>14</v>
      </c>
      <c r="D10" s="300"/>
      <c r="E10" s="300"/>
      <c r="F10" s="300"/>
      <c r="G10" s="301"/>
      <c r="H10" s="75"/>
      <c r="I10" s="302" t="s">
        <v>270</v>
      </c>
      <c r="J10" s="303"/>
      <c r="K10" s="304"/>
      <c r="L10" s="120" t="s">
        <v>16</v>
      </c>
    </row>
    <row r="11" spans="1:247" ht="24">
      <c r="B11" s="76" t="s">
        <v>17</v>
      </c>
      <c r="C11" s="305" t="s">
        <v>18</v>
      </c>
      <c r="D11" s="305"/>
      <c r="E11" s="78" t="s">
        <v>19</v>
      </c>
      <c r="F11" s="77" t="s">
        <v>20</v>
      </c>
      <c r="G11" s="79" t="s">
        <v>21</v>
      </c>
      <c r="H11" s="75"/>
      <c r="I11" s="121" t="s">
        <v>22</v>
      </c>
      <c r="J11" s="122" t="s">
        <v>23</v>
      </c>
      <c r="K11" s="122" t="s">
        <v>24</v>
      </c>
      <c r="L11" s="123"/>
    </row>
    <row r="12" spans="1:247" s="67" customFormat="1" ht="13.5" customHeight="1">
      <c r="A12" s="16"/>
      <c r="B12" s="80" t="s">
        <v>25</v>
      </c>
      <c r="C12" s="81">
        <v>1</v>
      </c>
      <c r="D12" s="338" t="s">
        <v>26</v>
      </c>
      <c r="E12" s="338"/>
      <c r="F12" s="338"/>
      <c r="G12" s="339"/>
      <c r="H12" s="82"/>
      <c r="I12" s="124">
        <f>SUM(I13:I16)</f>
        <v>2</v>
      </c>
      <c r="J12" s="124">
        <f>SUM(J13:J16)</f>
        <v>2</v>
      </c>
      <c r="K12" s="125">
        <f>J12/I12</f>
        <v>1</v>
      </c>
      <c r="L12" s="126"/>
      <c r="M12" s="16"/>
      <c r="N12" s="16"/>
      <c r="O12" s="70"/>
      <c r="P12" s="71"/>
      <c r="Q12" s="71"/>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row>
    <row r="13" spans="1:247" ht="24">
      <c r="B13" s="360" t="s">
        <v>27</v>
      </c>
      <c r="C13" s="78" t="s">
        <v>28</v>
      </c>
      <c r="D13" s="86" t="s">
        <v>29</v>
      </c>
      <c r="E13" s="84" t="s">
        <v>30</v>
      </c>
      <c r="F13" s="84" t="s">
        <v>31</v>
      </c>
      <c r="G13" s="90" t="s">
        <v>271</v>
      </c>
      <c r="H13" s="82"/>
      <c r="I13" s="127">
        <v>0</v>
      </c>
      <c r="J13" s="127">
        <v>0</v>
      </c>
      <c r="K13" s="128">
        <v>0</v>
      </c>
      <c r="L13" s="129"/>
      <c r="O13" s="340"/>
      <c r="P13" s="340"/>
      <c r="Q13" s="340"/>
    </row>
    <row r="14" spans="1:247" ht="22.5" customHeight="1">
      <c r="B14" s="361"/>
      <c r="C14" s="78" t="s">
        <v>32</v>
      </c>
      <c r="D14" s="86" t="s">
        <v>33</v>
      </c>
      <c r="E14" s="84" t="s">
        <v>34</v>
      </c>
      <c r="F14" s="84" t="s">
        <v>31</v>
      </c>
      <c r="G14" s="90" t="s">
        <v>271</v>
      </c>
      <c r="H14" s="82"/>
      <c r="I14" s="127">
        <v>0</v>
      </c>
      <c r="J14" s="127">
        <v>0</v>
      </c>
      <c r="K14" s="128">
        <v>0</v>
      </c>
      <c r="L14" s="261"/>
      <c r="O14" s="340"/>
      <c r="P14" s="340"/>
      <c r="Q14" s="340"/>
    </row>
    <row r="15" spans="1:247" ht="56.25" hidden="1">
      <c r="B15" s="361"/>
      <c r="C15" s="78" t="s">
        <v>35</v>
      </c>
      <c r="D15" s="83" t="s">
        <v>36</v>
      </c>
      <c r="E15" s="91" t="s">
        <v>37</v>
      </c>
      <c r="F15" s="91" t="s">
        <v>31</v>
      </c>
      <c r="G15" s="90" t="s">
        <v>272</v>
      </c>
      <c r="H15" s="82"/>
      <c r="I15" s="131">
        <v>1</v>
      </c>
      <c r="J15" s="132">
        <v>1</v>
      </c>
      <c r="K15" s="133">
        <f t="shared" ref="K15:K21" si="0">J15/I15</f>
        <v>1</v>
      </c>
      <c r="L15" s="134" t="s">
        <v>39</v>
      </c>
      <c r="O15" s="340"/>
      <c r="P15" s="340"/>
      <c r="Q15" s="340"/>
    </row>
    <row r="16" spans="1:247" ht="36">
      <c r="B16" s="361"/>
      <c r="C16" s="78" t="s">
        <v>40</v>
      </c>
      <c r="D16" s="86" t="s">
        <v>41</v>
      </c>
      <c r="E16" s="84" t="s">
        <v>42</v>
      </c>
      <c r="F16" s="84" t="s">
        <v>43</v>
      </c>
      <c r="G16" s="90" t="s">
        <v>273</v>
      </c>
      <c r="H16" s="82"/>
      <c r="I16" s="131">
        <v>1</v>
      </c>
      <c r="J16" s="132">
        <v>1</v>
      </c>
      <c r="K16" s="133">
        <f t="shared" si="0"/>
        <v>1</v>
      </c>
      <c r="L16" s="134" t="s">
        <v>45</v>
      </c>
      <c r="O16" s="340"/>
      <c r="P16" s="340"/>
      <c r="Q16" s="340"/>
    </row>
    <row r="17" spans="1:247" s="67" customFormat="1" ht="13.5" customHeight="1">
      <c r="A17" s="16"/>
      <c r="B17" s="80" t="s">
        <v>46</v>
      </c>
      <c r="C17" s="81">
        <v>2</v>
      </c>
      <c r="D17" s="338" t="s">
        <v>47</v>
      </c>
      <c r="E17" s="338"/>
      <c r="F17" s="338"/>
      <c r="G17" s="339"/>
      <c r="H17" s="82"/>
      <c r="I17" s="124">
        <f>SUM(I18:I19)</f>
        <v>2</v>
      </c>
      <c r="J17" s="124">
        <f>SUM(J18:J19)</f>
        <v>2</v>
      </c>
      <c r="K17" s="125">
        <f t="shared" si="0"/>
        <v>1</v>
      </c>
      <c r="L17" s="138"/>
      <c r="M17" s="16"/>
      <c r="N17" s="16"/>
      <c r="O17" s="340"/>
      <c r="P17" s="340"/>
      <c r="Q17" s="340"/>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row>
    <row r="18" spans="1:247" ht="36.75" customHeight="1">
      <c r="B18" s="360" t="s">
        <v>48</v>
      </c>
      <c r="C18" s="78">
        <v>2.1</v>
      </c>
      <c r="D18" s="86" t="s">
        <v>49</v>
      </c>
      <c r="E18" s="84" t="s">
        <v>50</v>
      </c>
      <c r="F18" s="84" t="s">
        <v>51</v>
      </c>
      <c r="G18" s="368" t="s">
        <v>272</v>
      </c>
      <c r="H18" s="82"/>
      <c r="I18" s="131">
        <v>1</v>
      </c>
      <c r="J18" s="132">
        <v>1</v>
      </c>
      <c r="K18" s="133">
        <f t="shared" si="0"/>
        <v>1</v>
      </c>
      <c r="L18" s="139" t="s">
        <v>52</v>
      </c>
      <c r="O18" s="341"/>
      <c r="P18" s="341"/>
      <c r="Q18" s="341"/>
    </row>
    <row r="19" spans="1:247" ht="39.75" customHeight="1">
      <c r="B19" s="361"/>
      <c r="C19" s="78">
        <v>2.2000000000000002</v>
      </c>
      <c r="D19" s="86" t="s">
        <v>53</v>
      </c>
      <c r="E19" s="84" t="s">
        <v>54</v>
      </c>
      <c r="F19" s="84" t="s">
        <v>55</v>
      </c>
      <c r="G19" s="368"/>
      <c r="H19" s="82"/>
      <c r="I19" s="131">
        <v>1</v>
      </c>
      <c r="J19" s="132">
        <v>1</v>
      </c>
      <c r="K19" s="133">
        <f t="shared" si="0"/>
        <v>1</v>
      </c>
      <c r="L19" s="140" t="s">
        <v>56</v>
      </c>
      <c r="O19" s="340"/>
      <c r="P19" s="340"/>
      <c r="Q19" s="340"/>
    </row>
    <row r="20" spans="1:247" s="67" customFormat="1" ht="13.5" customHeight="1">
      <c r="A20" s="16"/>
      <c r="B20" s="80" t="s">
        <v>57</v>
      </c>
      <c r="C20" s="81">
        <v>3</v>
      </c>
      <c r="D20" s="338" t="s">
        <v>58</v>
      </c>
      <c r="E20" s="338"/>
      <c r="F20" s="338"/>
      <c r="G20" s="339"/>
      <c r="H20" s="82"/>
      <c r="I20" s="124">
        <f>SUM(I21:I22)</f>
        <v>1</v>
      </c>
      <c r="J20" s="124">
        <f>SUM(J21:J22)</f>
        <v>1</v>
      </c>
      <c r="K20" s="125">
        <f t="shared" si="0"/>
        <v>1</v>
      </c>
      <c r="L20" s="138"/>
      <c r="M20" s="16"/>
      <c r="N20" s="16"/>
      <c r="O20" s="340"/>
      <c r="P20" s="340"/>
      <c r="Q20" s="340"/>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row>
    <row r="21" spans="1:247" s="67" customFormat="1" ht="36">
      <c r="A21" s="16"/>
      <c r="B21" s="360" t="s">
        <v>59</v>
      </c>
      <c r="C21" s="78">
        <v>3.1</v>
      </c>
      <c r="D21" s="86" t="s">
        <v>60</v>
      </c>
      <c r="E21" s="84" t="s">
        <v>61</v>
      </c>
      <c r="F21" s="84" t="s">
        <v>62</v>
      </c>
      <c r="G21" s="90" t="s">
        <v>273</v>
      </c>
      <c r="H21" s="82"/>
      <c r="I21" s="131">
        <v>1</v>
      </c>
      <c r="J21" s="132">
        <v>1</v>
      </c>
      <c r="K21" s="133">
        <f t="shared" si="0"/>
        <v>1</v>
      </c>
      <c r="L21" s="140" t="s">
        <v>63</v>
      </c>
      <c r="M21" s="16"/>
      <c r="N21" s="16"/>
      <c r="O21" s="340"/>
      <c r="P21" s="340"/>
      <c r="Q21" s="340"/>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row>
    <row r="22" spans="1:247" ht="24">
      <c r="B22" s="360"/>
      <c r="C22" s="19">
        <v>3.2</v>
      </c>
      <c r="D22" s="83" t="s">
        <v>64</v>
      </c>
      <c r="E22" s="91" t="s">
        <v>65</v>
      </c>
      <c r="F22" s="91" t="s">
        <v>55</v>
      </c>
      <c r="G22" s="258" t="s">
        <v>271</v>
      </c>
      <c r="H22" s="82"/>
      <c r="I22" s="131"/>
      <c r="J22" s="127"/>
      <c r="K22" s="133"/>
      <c r="L22" s="138"/>
      <c r="O22" s="340"/>
      <c r="P22" s="340"/>
      <c r="Q22" s="340"/>
    </row>
    <row r="23" spans="1:247" ht="12" customHeight="1">
      <c r="B23" s="80" t="s">
        <v>66</v>
      </c>
      <c r="C23" s="81">
        <v>4</v>
      </c>
      <c r="D23" s="338" t="s">
        <v>67</v>
      </c>
      <c r="E23" s="338"/>
      <c r="F23" s="338"/>
      <c r="G23" s="339"/>
      <c r="H23" s="82"/>
      <c r="I23" s="124">
        <f>SUM(I24)</f>
        <v>1</v>
      </c>
      <c r="J23" s="124">
        <f>SUM(J24)</f>
        <v>1</v>
      </c>
      <c r="K23" s="125">
        <f>J23/I23</f>
        <v>1</v>
      </c>
      <c r="L23" s="140"/>
      <c r="O23" s="340"/>
      <c r="P23" s="340"/>
      <c r="Q23" s="340"/>
    </row>
    <row r="24" spans="1:247" ht="43.5" customHeight="1">
      <c r="B24" s="92" t="s">
        <v>68</v>
      </c>
      <c r="C24" s="78">
        <v>4.0999999999999996</v>
      </c>
      <c r="D24" s="86" t="s">
        <v>69</v>
      </c>
      <c r="E24" s="84" t="s">
        <v>70</v>
      </c>
      <c r="F24" s="84" t="s">
        <v>55</v>
      </c>
      <c r="G24" s="87" t="s">
        <v>272</v>
      </c>
      <c r="H24" s="82"/>
      <c r="I24" s="131">
        <v>1</v>
      </c>
      <c r="J24" s="132">
        <v>1</v>
      </c>
      <c r="K24" s="133">
        <f>J24/I24</f>
        <v>1</v>
      </c>
      <c r="L24" s="138" t="s">
        <v>71</v>
      </c>
      <c r="O24" s="340"/>
      <c r="P24" s="340"/>
      <c r="Q24" s="340"/>
    </row>
    <row r="25" spans="1:247" ht="13.5" customHeight="1">
      <c r="B25" s="80" t="s">
        <v>72</v>
      </c>
      <c r="C25" s="81">
        <v>5</v>
      </c>
      <c r="D25" s="338" t="s">
        <v>73</v>
      </c>
      <c r="E25" s="338"/>
      <c r="F25" s="338"/>
      <c r="G25" s="339"/>
      <c r="H25" s="82"/>
      <c r="I25" s="124">
        <f>SUM(I26)</f>
        <v>1</v>
      </c>
      <c r="J25" s="124">
        <f>SUM(J26)</f>
        <v>1</v>
      </c>
      <c r="K25" s="125">
        <f>J25/I25</f>
        <v>1</v>
      </c>
      <c r="L25" s="140"/>
      <c r="O25" s="340"/>
      <c r="P25" s="340"/>
      <c r="Q25" s="340"/>
    </row>
    <row r="26" spans="1:247" ht="56.25" customHeight="1">
      <c r="B26" s="95" t="s">
        <v>74</v>
      </c>
      <c r="C26" s="96">
        <v>5.0999999999999996</v>
      </c>
      <c r="D26" s="259" t="s">
        <v>75</v>
      </c>
      <c r="E26" s="112" t="s">
        <v>76</v>
      </c>
      <c r="F26" s="112" t="s">
        <v>77</v>
      </c>
      <c r="G26" s="100" t="s">
        <v>272</v>
      </c>
      <c r="H26" s="82"/>
      <c r="I26" s="131">
        <v>1</v>
      </c>
      <c r="J26" s="132">
        <v>1</v>
      </c>
      <c r="K26" s="133">
        <f>J26/I26</f>
        <v>1</v>
      </c>
      <c r="L26" s="138" t="s">
        <v>78</v>
      </c>
      <c r="O26" s="340"/>
      <c r="P26" s="340"/>
      <c r="Q26" s="340"/>
    </row>
    <row r="27" spans="1:247" ht="15">
      <c r="B27" s="68"/>
      <c r="C27" s="68"/>
      <c r="D27" s="101"/>
      <c r="E27" s="102"/>
      <c r="F27" s="68"/>
      <c r="I27"/>
      <c r="J27"/>
      <c r="K27"/>
      <c r="L27"/>
      <c r="O27" s="340"/>
      <c r="P27" s="340"/>
      <c r="Q27" s="340"/>
    </row>
    <row r="28" spans="1:247" ht="13.5" customHeight="1">
      <c r="B28" s="103" t="s">
        <v>79</v>
      </c>
      <c r="C28" s="342" t="s">
        <v>80</v>
      </c>
      <c r="D28" s="342"/>
      <c r="E28" s="342"/>
      <c r="F28" s="342"/>
      <c r="G28" s="343"/>
      <c r="I28" s="302" t="s">
        <v>270</v>
      </c>
      <c r="J28" s="303"/>
      <c r="K28" s="304"/>
      <c r="L28" s="120" t="s">
        <v>16</v>
      </c>
      <c r="O28" s="340"/>
      <c r="P28" s="340"/>
      <c r="Q28" s="340"/>
    </row>
    <row r="29" spans="1:247" ht="51" customHeight="1">
      <c r="B29" s="76" t="s">
        <v>17</v>
      </c>
      <c r="C29" s="305" t="s">
        <v>18</v>
      </c>
      <c r="D29" s="305"/>
      <c r="E29" s="78" t="s">
        <v>19</v>
      </c>
      <c r="F29" s="77" t="s">
        <v>20</v>
      </c>
      <c r="G29" s="79" t="s">
        <v>21</v>
      </c>
      <c r="I29" s="121" t="s">
        <v>22</v>
      </c>
      <c r="J29" s="122" t="s">
        <v>23</v>
      </c>
      <c r="K29" s="122" t="s">
        <v>24</v>
      </c>
      <c r="L29" s="123"/>
      <c r="O29" s="340"/>
      <c r="P29" s="340"/>
      <c r="Q29" s="340"/>
    </row>
    <row r="30" spans="1:247" ht="14.25" customHeight="1">
      <c r="B30" s="80" t="s">
        <v>25</v>
      </c>
      <c r="C30" s="81">
        <v>1</v>
      </c>
      <c r="D30" s="338" t="s">
        <v>81</v>
      </c>
      <c r="E30" s="338"/>
      <c r="F30" s="338"/>
      <c r="G30" s="339"/>
      <c r="I30" s="124">
        <f>SUM(I31:I40)</f>
        <v>18</v>
      </c>
      <c r="J30" s="124">
        <f>SUM(J31:J40)</f>
        <v>18</v>
      </c>
      <c r="K30" s="125">
        <f t="shared" ref="K30:K35" si="1">J30/I30</f>
        <v>1</v>
      </c>
      <c r="L30" s="126"/>
      <c r="O30" s="340"/>
      <c r="P30" s="340"/>
      <c r="Q30" s="340"/>
    </row>
    <row r="31" spans="1:247" ht="38.25" customHeight="1">
      <c r="B31" s="360" t="s">
        <v>82</v>
      </c>
      <c r="C31" s="104" t="s">
        <v>28</v>
      </c>
      <c r="D31" s="83" t="s">
        <v>83</v>
      </c>
      <c r="E31" s="91" t="s">
        <v>84</v>
      </c>
      <c r="F31" s="91" t="s">
        <v>85</v>
      </c>
      <c r="G31" s="105" t="s">
        <v>86</v>
      </c>
      <c r="I31" s="131">
        <v>4</v>
      </c>
      <c r="J31" s="132">
        <v>4</v>
      </c>
      <c r="K31" s="133">
        <f t="shared" si="1"/>
        <v>1</v>
      </c>
      <c r="L31" s="140" t="s">
        <v>274</v>
      </c>
      <c r="O31" s="340"/>
      <c r="P31" s="340"/>
      <c r="Q31" s="340"/>
    </row>
    <row r="32" spans="1:247" ht="36.75" customHeight="1">
      <c r="B32" s="360"/>
      <c r="C32" s="104" t="s">
        <v>32</v>
      </c>
      <c r="D32" s="83" t="s">
        <v>88</v>
      </c>
      <c r="E32" s="91" t="s">
        <v>89</v>
      </c>
      <c r="F32" s="91" t="s">
        <v>85</v>
      </c>
      <c r="G32" s="105" t="s">
        <v>86</v>
      </c>
      <c r="I32" s="131">
        <v>6</v>
      </c>
      <c r="J32" s="132">
        <v>6</v>
      </c>
      <c r="K32" s="133">
        <f t="shared" si="1"/>
        <v>1</v>
      </c>
      <c r="L32" s="140" t="s">
        <v>274</v>
      </c>
      <c r="O32" s="340"/>
      <c r="P32" s="340"/>
      <c r="Q32" s="340"/>
    </row>
    <row r="33" spans="2:17" ht="32.25" customHeight="1">
      <c r="B33" s="360"/>
      <c r="C33" s="260" t="s">
        <v>35</v>
      </c>
      <c r="D33" s="107" t="s">
        <v>91</v>
      </c>
      <c r="E33" s="91" t="s">
        <v>92</v>
      </c>
      <c r="F33" s="91" t="s">
        <v>93</v>
      </c>
      <c r="G33" s="108" t="s">
        <v>275</v>
      </c>
      <c r="I33" s="131">
        <v>1</v>
      </c>
      <c r="J33" s="132">
        <v>1</v>
      </c>
      <c r="K33" s="133">
        <f t="shared" si="1"/>
        <v>1</v>
      </c>
      <c r="L33" s="140" t="s">
        <v>95</v>
      </c>
      <c r="O33" s="340"/>
      <c r="P33" s="340"/>
      <c r="Q33" s="340"/>
    </row>
    <row r="34" spans="2:17" ht="48">
      <c r="B34" s="360"/>
      <c r="C34" s="260" t="s">
        <v>35</v>
      </c>
      <c r="D34" s="107" t="s">
        <v>91</v>
      </c>
      <c r="E34" s="91" t="s">
        <v>92</v>
      </c>
      <c r="F34" s="91" t="s">
        <v>85</v>
      </c>
      <c r="G34" s="90" t="s">
        <v>276</v>
      </c>
      <c r="I34" s="131">
        <v>1</v>
      </c>
      <c r="J34" s="132">
        <v>1</v>
      </c>
      <c r="K34" s="133">
        <f t="shared" si="1"/>
        <v>1</v>
      </c>
      <c r="L34" s="140" t="s">
        <v>97</v>
      </c>
      <c r="O34" s="340"/>
      <c r="P34" s="340"/>
      <c r="Q34" s="340"/>
    </row>
    <row r="35" spans="2:17" ht="42" customHeight="1">
      <c r="B35" s="360"/>
      <c r="C35" s="104" t="s">
        <v>40</v>
      </c>
      <c r="D35" s="109" t="s">
        <v>98</v>
      </c>
      <c r="E35" s="91" t="s">
        <v>99</v>
      </c>
      <c r="F35" s="91" t="s">
        <v>55</v>
      </c>
      <c r="G35" s="90" t="s">
        <v>277</v>
      </c>
      <c r="I35" s="131">
        <v>1</v>
      </c>
      <c r="J35" s="132">
        <v>1</v>
      </c>
      <c r="K35" s="133">
        <f t="shared" si="1"/>
        <v>1</v>
      </c>
      <c r="L35" s="140" t="s">
        <v>100</v>
      </c>
      <c r="O35" s="344"/>
      <c r="P35" s="344"/>
      <c r="Q35" s="344"/>
    </row>
    <row r="36" spans="2:17" ht="49.5" customHeight="1">
      <c r="B36" s="360"/>
      <c r="C36" s="104" t="s">
        <v>101</v>
      </c>
      <c r="D36" s="83" t="s">
        <v>102</v>
      </c>
      <c r="E36" s="91" t="s">
        <v>103</v>
      </c>
      <c r="F36" s="91" t="s">
        <v>104</v>
      </c>
      <c r="G36" s="90" t="s">
        <v>278</v>
      </c>
      <c r="I36" s="131">
        <v>1</v>
      </c>
      <c r="J36" s="132">
        <v>1</v>
      </c>
      <c r="K36" s="133">
        <v>0</v>
      </c>
      <c r="L36" s="140" t="s">
        <v>106</v>
      </c>
      <c r="O36" s="344"/>
      <c r="P36" s="344"/>
      <c r="Q36" s="344"/>
    </row>
    <row r="37" spans="2:17" ht="48" customHeight="1">
      <c r="B37" s="360"/>
      <c r="C37" s="104" t="s">
        <v>107</v>
      </c>
      <c r="D37" s="86" t="s">
        <v>108</v>
      </c>
      <c r="E37" s="91" t="s">
        <v>109</v>
      </c>
      <c r="F37" s="91" t="s">
        <v>104</v>
      </c>
      <c r="G37" s="90" t="s">
        <v>278</v>
      </c>
      <c r="I37" s="131">
        <v>1</v>
      </c>
      <c r="J37" s="132">
        <v>1</v>
      </c>
      <c r="K37" s="133">
        <v>0</v>
      </c>
      <c r="L37" s="140" t="s">
        <v>110</v>
      </c>
      <c r="O37" s="344"/>
      <c r="P37" s="344"/>
      <c r="Q37" s="344"/>
    </row>
    <row r="38" spans="2:17" ht="51.75" customHeight="1">
      <c r="B38" s="360"/>
      <c r="C38" s="104" t="s">
        <v>111</v>
      </c>
      <c r="D38" s="86" t="s">
        <v>112</v>
      </c>
      <c r="E38" s="91" t="s">
        <v>113</v>
      </c>
      <c r="F38" s="91" t="s">
        <v>114</v>
      </c>
      <c r="G38" s="90" t="s">
        <v>278</v>
      </c>
      <c r="I38" s="131">
        <v>1</v>
      </c>
      <c r="J38" s="132">
        <v>1</v>
      </c>
      <c r="K38" s="133">
        <v>0</v>
      </c>
      <c r="L38" s="140" t="s">
        <v>115</v>
      </c>
      <c r="O38" s="344"/>
      <c r="P38" s="344"/>
      <c r="Q38" s="344"/>
    </row>
    <row r="39" spans="2:17" ht="28.5" customHeight="1">
      <c r="B39" s="360"/>
      <c r="C39" s="104" t="s">
        <v>116</v>
      </c>
      <c r="D39" s="86" t="s">
        <v>117</v>
      </c>
      <c r="E39" s="84" t="s">
        <v>118</v>
      </c>
      <c r="F39" s="91" t="s">
        <v>119</v>
      </c>
      <c r="G39" s="90" t="s">
        <v>278</v>
      </c>
      <c r="I39" s="131">
        <v>1</v>
      </c>
      <c r="J39" s="132">
        <v>1</v>
      </c>
      <c r="K39" s="133">
        <v>0</v>
      </c>
      <c r="L39" s="140" t="s">
        <v>120</v>
      </c>
      <c r="O39" s="344"/>
      <c r="P39" s="344"/>
      <c r="Q39" s="344"/>
    </row>
    <row r="40" spans="2:17" ht="25.5" customHeight="1">
      <c r="B40" s="360"/>
      <c r="C40" s="104" t="s">
        <v>121</v>
      </c>
      <c r="D40" s="86" t="s">
        <v>122</v>
      </c>
      <c r="E40" s="84" t="s">
        <v>123</v>
      </c>
      <c r="F40" s="91" t="s">
        <v>119</v>
      </c>
      <c r="G40" s="87" t="s">
        <v>279</v>
      </c>
      <c r="I40" s="131">
        <v>1</v>
      </c>
      <c r="J40" s="132">
        <v>1</v>
      </c>
      <c r="K40" s="133">
        <v>0</v>
      </c>
      <c r="L40" s="140" t="s">
        <v>125</v>
      </c>
      <c r="O40" s="344"/>
      <c r="P40" s="344"/>
      <c r="Q40" s="344"/>
    </row>
    <row r="41" spans="2:17">
      <c r="B41" s="80" t="s">
        <v>46</v>
      </c>
      <c r="C41" s="81">
        <v>2</v>
      </c>
      <c r="D41" s="338" t="s">
        <v>126</v>
      </c>
      <c r="E41" s="338"/>
      <c r="F41" s="338"/>
      <c r="G41" s="339"/>
      <c r="I41" s="124">
        <f>SUM(I42:I43)</f>
        <v>2</v>
      </c>
      <c r="J41" s="124">
        <f>SUM(J42:J43)</f>
        <v>2</v>
      </c>
      <c r="K41" s="125">
        <f>+J41/I41</f>
        <v>1</v>
      </c>
      <c r="L41" s="126"/>
      <c r="O41" s="340"/>
      <c r="P41" s="340"/>
      <c r="Q41" s="340"/>
    </row>
    <row r="42" spans="2:17" ht="59.25" customHeight="1">
      <c r="B42" s="360" t="s">
        <v>127</v>
      </c>
      <c r="C42" s="104" t="s">
        <v>128</v>
      </c>
      <c r="D42" s="83" t="s">
        <v>129</v>
      </c>
      <c r="E42" s="84" t="s">
        <v>130</v>
      </c>
      <c r="F42" s="91" t="s">
        <v>131</v>
      </c>
      <c r="G42" s="90" t="s">
        <v>280</v>
      </c>
      <c r="I42" s="131">
        <v>1</v>
      </c>
      <c r="J42" s="132">
        <v>1</v>
      </c>
      <c r="K42" s="133">
        <v>1</v>
      </c>
      <c r="L42" s="140" t="s">
        <v>133</v>
      </c>
      <c r="O42" s="340"/>
      <c r="P42" s="340"/>
      <c r="Q42" s="340"/>
    </row>
    <row r="43" spans="2:17" ht="33.75" customHeight="1">
      <c r="B43" s="360"/>
      <c r="C43" s="104" t="s">
        <v>134</v>
      </c>
      <c r="D43" s="83" t="s">
        <v>135</v>
      </c>
      <c r="E43" s="84" t="s">
        <v>136</v>
      </c>
      <c r="F43" s="91" t="s">
        <v>137</v>
      </c>
      <c r="G43" s="87" t="s">
        <v>281</v>
      </c>
      <c r="I43" s="131">
        <v>1</v>
      </c>
      <c r="J43" s="132">
        <v>1</v>
      </c>
      <c r="K43" s="133">
        <v>0</v>
      </c>
      <c r="L43" s="140" t="s">
        <v>282</v>
      </c>
      <c r="O43" s="340"/>
      <c r="P43" s="340"/>
      <c r="Q43" s="340"/>
    </row>
    <row r="44" spans="2:17" ht="17.25" customHeight="1">
      <c r="B44" s="80" t="s">
        <v>57</v>
      </c>
      <c r="C44" s="81">
        <v>3</v>
      </c>
      <c r="D44" s="338" t="s">
        <v>140</v>
      </c>
      <c r="E44" s="338"/>
      <c r="F44" s="338"/>
      <c r="G44" s="339"/>
      <c r="I44" s="124">
        <f>+I45</f>
        <v>1</v>
      </c>
      <c r="J44" s="124">
        <f>+J45</f>
        <v>1</v>
      </c>
      <c r="K44" s="125">
        <f>+J44/I44</f>
        <v>1</v>
      </c>
      <c r="L44" s="126"/>
      <c r="O44" s="340"/>
      <c r="P44" s="340"/>
      <c r="Q44" s="340"/>
    </row>
    <row r="45" spans="2:17" ht="80.25" customHeight="1">
      <c r="B45" s="89" t="s">
        <v>141</v>
      </c>
      <c r="C45" s="78">
        <v>3.1</v>
      </c>
      <c r="D45" s="86" t="s">
        <v>142</v>
      </c>
      <c r="E45" s="84" t="s">
        <v>143</v>
      </c>
      <c r="F45" s="91" t="s">
        <v>137</v>
      </c>
      <c r="G45" s="90" t="s">
        <v>280</v>
      </c>
      <c r="I45" s="131">
        <v>1</v>
      </c>
      <c r="J45" s="132">
        <v>1</v>
      </c>
      <c r="K45" s="133">
        <v>0</v>
      </c>
      <c r="L45" s="140" t="s">
        <v>144</v>
      </c>
      <c r="O45" s="340"/>
      <c r="P45" s="340"/>
      <c r="Q45" s="340"/>
    </row>
    <row r="46" spans="2:17" ht="15" customHeight="1">
      <c r="B46" s="80" t="s">
        <v>66</v>
      </c>
      <c r="C46" s="81">
        <v>4</v>
      </c>
      <c r="D46" s="338" t="s">
        <v>145</v>
      </c>
      <c r="E46" s="338"/>
      <c r="F46" s="338"/>
      <c r="G46" s="339"/>
      <c r="I46" s="124">
        <f>SUM(I47:I49)</f>
        <v>3</v>
      </c>
      <c r="J46" s="124">
        <f>SUM(J47:J49)</f>
        <v>3</v>
      </c>
      <c r="K46" s="125">
        <f>+J46/I46</f>
        <v>1</v>
      </c>
      <c r="L46" s="140"/>
      <c r="O46" s="340"/>
      <c r="P46" s="340"/>
      <c r="Q46" s="340"/>
    </row>
    <row r="47" spans="2:17" ht="39" customHeight="1">
      <c r="B47" s="360" t="s">
        <v>146</v>
      </c>
      <c r="C47" s="78" t="s">
        <v>147</v>
      </c>
      <c r="D47" s="86" t="s">
        <v>148</v>
      </c>
      <c r="E47" s="84" t="s">
        <v>149</v>
      </c>
      <c r="F47" s="91" t="s">
        <v>137</v>
      </c>
      <c r="G47" s="87" t="s">
        <v>283</v>
      </c>
      <c r="I47" s="131">
        <v>1</v>
      </c>
      <c r="J47" s="132">
        <v>1</v>
      </c>
      <c r="K47" s="133">
        <v>0</v>
      </c>
      <c r="L47" s="140" t="s">
        <v>284</v>
      </c>
      <c r="O47" s="340"/>
      <c r="P47" s="340"/>
      <c r="Q47" s="340"/>
    </row>
    <row r="48" spans="2:17" ht="45" customHeight="1">
      <c r="B48" s="360"/>
      <c r="C48" s="78" t="s">
        <v>152</v>
      </c>
      <c r="D48" s="86" t="s">
        <v>153</v>
      </c>
      <c r="E48" s="84" t="s">
        <v>154</v>
      </c>
      <c r="F48" s="91" t="s">
        <v>137</v>
      </c>
      <c r="G48" s="110" t="s">
        <v>285</v>
      </c>
      <c r="I48" s="131">
        <v>1</v>
      </c>
      <c r="J48" s="132">
        <v>1</v>
      </c>
      <c r="K48" s="133">
        <v>0</v>
      </c>
      <c r="L48" s="140" t="s">
        <v>286</v>
      </c>
      <c r="O48" s="340"/>
      <c r="P48" s="340"/>
      <c r="Q48" s="340"/>
    </row>
    <row r="49" spans="2:17" ht="34.5" customHeight="1">
      <c r="B49" s="362"/>
      <c r="C49" s="78" t="s">
        <v>157</v>
      </c>
      <c r="D49" s="111" t="s">
        <v>158</v>
      </c>
      <c r="E49" s="112" t="s">
        <v>159</v>
      </c>
      <c r="F49" s="98" t="s">
        <v>114</v>
      </c>
      <c r="G49" s="113" t="s">
        <v>285</v>
      </c>
      <c r="I49" s="131">
        <v>1</v>
      </c>
      <c r="J49" s="132">
        <v>1</v>
      </c>
      <c r="K49" s="133">
        <v>0</v>
      </c>
      <c r="L49" s="140" t="s">
        <v>287</v>
      </c>
      <c r="O49" s="340"/>
      <c r="P49" s="340"/>
      <c r="Q49" s="340"/>
    </row>
    <row r="50" spans="2:17" ht="13.5" customHeight="1">
      <c r="B50" s="68"/>
      <c r="C50" s="68"/>
      <c r="D50" s="101"/>
      <c r="E50" s="102"/>
      <c r="F50" s="68"/>
      <c r="I50"/>
      <c r="J50"/>
      <c r="K50"/>
      <c r="L50"/>
      <c r="O50" s="340"/>
      <c r="P50" s="340"/>
      <c r="Q50" s="340"/>
    </row>
    <row r="51" spans="2:17" ht="13.5" customHeight="1">
      <c r="B51" s="114" t="s">
        <v>161</v>
      </c>
      <c r="C51" s="300" t="s">
        <v>162</v>
      </c>
      <c r="D51" s="300"/>
      <c r="E51" s="300"/>
      <c r="F51" s="300"/>
      <c r="G51" s="300"/>
      <c r="I51" s="302" t="s">
        <v>270</v>
      </c>
      <c r="J51" s="303"/>
      <c r="K51" s="304"/>
      <c r="L51" s="120" t="s">
        <v>16</v>
      </c>
      <c r="O51" s="340"/>
      <c r="P51" s="340"/>
      <c r="Q51" s="340"/>
    </row>
    <row r="52" spans="2:17" ht="24">
      <c r="B52" s="77" t="s">
        <v>17</v>
      </c>
      <c r="C52" s="305" t="s">
        <v>18</v>
      </c>
      <c r="D52" s="305"/>
      <c r="E52" s="78" t="s">
        <v>19</v>
      </c>
      <c r="F52" s="77" t="s">
        <v>20</v>
      </c>
      <c r="G52" s="78" t="s">
        <v>21</v>
      </c>
      <c r="I52" s="121" t="s">
        <v>22</v>
      </c>
      <c r="J52" s="122" t="s">
        <v>23</v>
      </c>
      <c r="K52" s="122" t="s">
        <v>24</v>
      </c>
      <c r="L52" s="123"/>
      <c r="O52" s="340"/>
      <c r="P52" s="340"/>
      <c r="Q52" s="340"/>
    </row>
    <row r="53" spans="2:17" ht="13.5" customHeight="1">
      <c r="B53" s="115" t="s">
        <v>25</v>
      </c>
      <c r="C53" s="81">
        <v>1</v>
      </c>
      <c r="D53" s="338" t="s">
        <v>163</v>
      </c>
      <c r="E53" s="338"/>
      <c r="F53" s="338"/>
      <c r="G53" s="338"/>
      <c r="I53" s="124">
        <f>+I54</f>
        <v>0</v>
      </c>
      <c r="J53" s="124">
        <f>+J54</f>
        <v>0</v>
      </c>
      <c r="K53" s="125"/>
      <c r="L53" s="126"/>
      <c r="O53" s="340"/>
      <c r="P53" s="340"/>
      <c r="Q53" s="340"/>
    </row>
    <row r="54" spans="2:17" ht="52.5" customHeight="1">
      <c r="B54" s="84" t="s">
        <v>164</v>
      </c>
      <c r="C54" s="78" t="s">
        <v>28</v>
      </c>
      <c r="D54" s="86" t="s">
        <v>165</v>
      </c>
      <c r="E54" s="84" t="s">
        <v>166</v>
      </c>
      <c r="F54" s="84" t="s">
        <v>167</v>
      </c>
      <c r="G54" s="116" t="s">
        <v>288</v>
      </c>
      <c r="I54" s="131"/>
      <c r="J54" s="127"/>
      <c r="K54" s="133"/>
      <c r="L54" s="140"/>
      <c r="O54" s="340"/>
      <c r="P54" s="340"/>
      <c r="Q54" s="340"/>
    </row>
    <row r="55" spans="2:17">
      <c r="B55" s="115" t="s">
        <v>46</v>
      </c>
      <c r="C55" s="81">
        <v>2</v>
      </c>
      <c r="D55" s="338" t="s">
        <v>169</v>
      </c>
      <c r="E55" s="338"/>
      <c r="F55" s="338"/>
      <c r="G55" s="338"/>
      <c r="I55" s="124">
        <f>SUM(I56:I57)</f>
        <v>2</v>
      </c>
      <c r="J55" s="124">
        <f>SUM(J56:J57)</f>
        <v>2</v>
      </c>
      <c r="K55" s="125">
        <v>1</v>
      </c>
      <c r="L55" s="140"/>
      <c r="O55" s="340"/>
      <c r="P55" s="340"/>
      <c r="Q55" s="340"/>
    </row>
    <row r="56" spans="2:17" ht="48">
      <c r="B56" s="363" t="s">
        <v>170</v>
      </c>
      <c r="C56" s="366" t="s">
        <v>128</v>
      </c>
      <c r="D56" s="367" t="s">
        <v>171</v>
      </c>
      <c r="E56" s="84" t="s">
        <v>172</v>
      </c>
      <c r="F56" s="84" t="s">
        <v>173</v>
      </c>
      <c r="G56" s="116" t="s">
        <v>289</v>
      </c>
      <c r="I56" s="131">
        <v>1</v>
      </c>
      <c r="J56" s="132">
        <v>1</v>
      </c>
      <c r="K56" s="133">
        <v>0</v>
      </c>
      <c r="L56" s="140" t="s">
        <v>175</v>
      </c>
      <c r="O56" s="340"/>
      <c r="P56" s="340"/>
      <c r="Q56" s="340"/>
    </row>
    <row r="57" spans="2:17" ht="47.25" customHeight="1">
      <c r="B57" s="363"/>
      <c r="C57" s="366"/>
      <c r="D57" s="367"/>
      <c r="E57" s="84" t="s">
        <v>176</v>
      </c>
      <c r="F57" s="84" t="s">
        <v>177</v>
      </c>
      <c r="G57" s="117" t="s">
        <v>290</v>
      </c>
      <c r="I57" s="131">
        <v>1</v>
      </c>
      <c r="J57" s="132">
        <v>1</v>
      </c>
      <c r="K57" s="133">
        <f>J57/I57</f>
        <v>1</v>
      </c>
      <c r="L57" s="140" t="s">
        <v>178</v>
      </c>
      <c r="O57" s="340"/>
      <c r="P57" s="340"/>
      <c r="Q57" s="340"/>
    </row>
    <row r="58" spans="2:17" ht="15" customHeight="1">
      <c r="B58" s="115" t="s">
        <v>57</v>
      </c>
      <c r="C58" s="81">
        <v>3</v>
      </c>
      <c r="D58" s="338" t="s">
        <v>179</v>
      </c>
      <c r="E58" s="338"/>
      <c r="F58" s="338"/>
      <c r="G58" s="338"/>
      <c r="I58" s="124">
        <f>SUM(I59:I60)</f>
        <v>0</v>
      </c>
      <c r="J58" s="124">
        <f>SUM(J59:J60)</f>
        <v>0</v>
      </c>
      <c r="K58" s="125"/>
      <c r="L58" s="140"/>
      <c r="O58" s="340"/>
      <c r="P58" s="340"/>
      <c r="Q58" s="340"/>
    </row>
    <row r="59" spans="2:17" ht="47.25" customHeight="1">
      <c r="B59" s="363" t="s">
        <v>180</v>
      </c>
      <c r="C59" s="78" t="s">
        <v>181</v>
      </c>
      <c r="D59" s="118" t="s">
        <v>182</v>
      </c>
      <c r="E59" s="119" t="s">
        <v>183</v>
      </c>
      <c r="F59" s="84" t="s">
        <v>184</v>
      </c>
      <c r="G59" s="117" t="s">
        <v>291</v>
      </c>
      <c r="I59" s="127"/>
      <c r="J59" s="127"/>
      <c r="K59" s="128"/>
      <c r="L59" s="140"/>
      <c r="O59" s="340"/>
      <c r="P59" s="340"/>
      <c r="Q59" s="340"/>
    </row>
    <row r="60" spans="2:17" ht="27" customHeight="1">
      <c r="B60" s="363"/>
      <c r="C60" s="78" t="s">
        <v>185</v>
      </c>
      <c r="D60" s="118" t="s">
        <v>186</v>
      </c>
      <c r="E60" s="119" t="s">
        <v>183</v>
      </c>
      <c r="F60" s="84" t="s">
        <v>187</v>
      </c>
      <c r="G60" s="117" t="s">
        <v>290</v>
      </c>
      <c r="I60" s="127"/>
      <c r="J60" s="127"/>
      <c r="K60" s="128"/>
      <c r="L60" s="140"/>
      <c r="O60" s="340"/>
      <c r="P60" s="340"/>
      <c r="Q60" s="340"/>
    </row>
    <row r="61" spans="2:17" ht="12" customHeight="1">
      <c r="B61" s="115" t="s">
        <v>66</v>
      </c>
      <c r="C61" s="81">
        <v>4</v>
      </c>
      <c r="D61" s="338" t="s">
        <v>188</v>
      </c>
      <c r="E61" s="338"/>
      <c r="F61" s="338"/>
      <c r="G61" s="338"/>
      <c r="I61" s="124">
        <f>SUM(I62:I64)</f>
        <v>1</v>
      </c>
      <c r="J61" s="124">
        <f>SUM(J62:J64)</f>
        <v>1</v>
      </c>
      <c r="K61" s="125">
        <f>+J61/I61</f>
        <v>1</v>
      </c>
      <c r="L61" s="140"/>
      <c r="O61" s="340"/>
      <c r="P61" s="340"/>
      <c r="Q61" s="340"/>
    </row>
    <row r="62" spans="2:17" ht="33" customHeight="1">
      <c r="B62" s="363" t="s">
        <v>189</v>
      </c>
      <c r="C62" s="78" t="s">
        <v>147</v>
      </c>
      <c r="D62" s="86" t="s">
        <v>190</v>
      </c>
      <c r="E62" s="84" t="s">
        <v>191</v>
      </c>
      <c r="F62" s="84" t="s">
        <v>192</v>
      </c>
      <c r="G62" s="117" t="s">
        <v>290</v>
      </c>
      <c r="I62" s="127"/>
      <c r="J62" s="127"/>
      <c r="K62" s="128"/>
      <c r="L62" s="129"/>
      <c r="O62" s="340"/>
      <c r="P62" s="340"/>
      <c r="Q62" s="340"/>
    </row>
    <row r="63" spans="2:17" ht="33" customHeight="1">
      <c r="B63" s="363"/>
      <c r="C63" s="78" t="s">
        <v>152</v>
      </c>
      <c r="D63" s="86" t="s">
        <v>193</v>
      </c>
      <c r="E63" s="84" t="s">
        <v>194</v>
      </c>
      <c r="F63" s="84" t="s">
        <v>192</v>
      </c>
      <c r="G63" s="117" t="s">
        <v>290</v>
      </c>
      <c r="I63" s="127"/>
      <c r="J63" s="127"/>
      <c r="K63" s="128"/>
      <c r="L63" s="129"/>
      <c r="O63" s="340"/>
      <c r="P63" s="340"/>
      <c r="Q63" s="340"/>
    </row>
    <row r="64" spans="2:17" ht="57.75" customHeight="1">
      <c r="B64" s="363"/>
      <c r="C64" s="78" t="s">
        <v>157</v>
      </c>
      <c r="D64" s="86" t="s">
        <v>195</v>
      </c>
      <c r="E64" s="84" t="s">
        <v>196</v>
      </c>
      <c r="F64" s="84" t="s">
        <v>85</v>
      </c>
      <c r="G64" s="116" t="s">
        <v>292</v>
      </c>
      <c r="I64" s="131">
        <v>1</v>
      </c>
      <c r="J64" s="132">
        <v>1</v>
      </c>
      <c r="K64" s="133">
        <f>J64/I64</f>
        <v>1</v>
      </c>
      <c r="L64" s="140" t="s">
        <v>198</v>
      </c>
      <c r="O64" s="340"/>
      <c r="P64" s="340"/>
      <c r="Q64" s="340"/>
    </row>
    <row r="65" spans="2:17" ht="15" customHeight="1">
      <c r="B65" s="115" t="s">
        <v>72</v>
      </c>
      <c r="C65" s="81">
        <v>5</v>
      </c>
      <c r="D65" s="338" t="s">
        <v>199</v>
      </c>
      <c r="E65" s="338"/>
      <c r="F65" s="338"/>
      <c r="G65" s="338"/>
      <c r="I65" s="124">
        <f>SUM(I66:I67)</f>
        <v>4</v>
      </c>
      <c r="J65" s="124">
        <f>SUM(J66:J67)</f>
        <v>0</v>
      </c>
      <c r="K65" s="125">
        <f>+J65/I65</f>
        <v>0</v>
      </c>
      <c r="L65" s="140"/>
      <c r="O65" s="340"/>
      <c r="P65" s="340"/>
      <c r="Q65" s="340"/>
    </row>
    <row r="66" spans="2:17" ht="54" customHeight="1">
      <c r="B66" s="363" t="s">
        <v>200</v>
      </c>
      <c r="C66" s="78" t="s">
        <v>201</v>
      </c>
      <c r="D66" s="86" t="s">
        <v>202</v>
      </c>
      <c r="E66" s="84" t="s">
        <v>203</v>
      </c>
      <c r="F66" s="84" t="s">
        <v>204</v>
      </c>
      <c r="G66" s="84" t="s">
        <v>205</v>
      </c>
      <c r="I66" s="131">
        <v>4</v>
      </c>
      <c r="J66" s="127">
        <v>0</v>
      </c>
      <c r="K66" s="133">
        <v>0</v>
      </c>
      <c r="L66" s="129" t="s">
        <v>206</v>
      </c>
      <c r="O66" s="340"/>
      <c r="P66" s="340"/>
      <c r="Q66" s="340"/>
    </row>
    <row r="67" spans="2:17" ht="50.25" customHeight="1">
      <c r="B67" s="363"/>
      <c r="C67" s="78" t="s">
        <v>207</v>
      </c>
      <c r="D67" s="86" t="s">
        <v>208</v>
      </c>
      <c r="E67" s="84" t="s">
        <v>209</v>
      </c>
      <c r="F67" s="84" t="s">
        <v>204</v>
      </c>
      <c r="G67" s="84" t="s">
        <v>205</v>
      </c>
      <c r="H67" s="72"/>
      <c r="I67" s="131">
        <v>0</v>
      </c>
      <c r="J67" s="127">
        <v>0</v>
      </c>
      <c r="K67" s="133">
        <v>0</v>
      </c>
      <c r="L67" s="129"/>
      <c r="O67" s="340"/>
      <c r="P67" s="340"/>
      <c r="Q67" s="340"/>
    </row>
    <row r="68" spans="2:17" ht="13.5" customHeight="1">
      <c r="B68" s="68"/>
      <c r="C68" s="68"/>
      <c r="D68" s="101"/>
      <c r="E68" s="102"/>
      <c r="F68" s="68"/>
      <c r="I68"/>
      <c r="J68"/>
      <c r="K68"/>
      <c r="L68"/>
      <c r="O68" s="340"/>
      <c r="P68" s="340"/>
      <c r="Q68" s="340"/>
    </row>
    <row r="69" spans="2:17" ht="13.5" customHeight="1">
      <c r="B69" s="141" t="s">
        <v>211</v>
      </c>
      <c r="C69" s="345" t="s">
        <v>212</v>
      </c>
      <c r="D69" s="345"/>
      <c r="E69" s="345"/>
      <c r="F69" s="345"/>
      <c r="G69" s="346"/>
      <c r="I69" s="302" t="s">
        <v>270</v>
      </c>
      <c r="J69" s="303"/>
      <c r="K69" s="304"/>
      <c r="L69" s="120" t="s">
        <v>16</v>
      </c>
      <c r="O69" s="340"/>
      <c r="P69" s="340"/>
      <c r="Q69" s="340"/>
    </row>
    <row r="70" spans="2:17" ht="24">
      <c r="B70" s="142" t="s">
        <v>17</v>
      </c>
      <c r="C70" s="347" t="s">
        <v>18</v>
      </c>
      <c r="D70" s="348"/>
      <c r="E70" s="143" t="s">
        <v>19</v>
      </c>
      <c r="F70" s="144" t="s">
        <v>20</v>
      </c>
      <c r="G70" s="143" t="s">
        <v>21</v>
      </c>
      <c r="I70" s="121" t="s">
        <v>22</v>
      </c>
      <c r="J70" s="122" t="s">
        <v>23</v>
      </c>
      <c r="K70" s="122" t="s">
        <v>24</v>
      </c>
      <c r="L70" s="123"/>
      <c r="O70" s="340"/>
      <c r="P70" s="340"/>
      <c r="Q70" s="340"/>
    </row>
    <row r="71" spans="2:17" ht="13.5" customHeight="1">
      <c r="B71" s="145" t="s">
        <v>25</v>
      </c>
      <c r="C71" s="146">
        <v>1</v>
      </c>
      <c r="D71" s="349" t="s">
        <v>213</v>
      </c>
      <c r="E71" s="350"/>
      <c r="F71" s="350"/>
      <c r="G71" s="351"/>
      <c r="I71" s="124">
        <f>SUM(I72:I76)</f>
        <v>2</v>
      </c>
      <c r="J71" s="124">
        <f>SUM(J72:J76)</f>
        <v>2</v>
      </c>
      <c r="K71" s="125">
        <f>J71/I71</f>
        <v>1</v>
      </c>
      <c r="L71" s="126"/>
      <c r="O71" s="340"/>
      <c r="P71" s="340"/>
      <c r="Q71" s="340"/>
    </row>
    <row r="72" spans="2:17" ht="84">
      <c r="B72" s="364" t="s">
        <v>214</v>
      </c>
      <c r="C72" s="148" t="s">
        <v>28</v>
      </c>
      <c r="D72" s="86" t="s">
        <v>215</v>
      </c>
      <c r="E72" s="149" t="s">
        <v>216</v>
      </c>
      <c r="F72" s="149" t="s">
        <v>217</v>
      </c>
      <c r="G72" s="150" t="s">
        <v>293</v>
      </c>
      <c r="I72" s="131"/>
      <c r="J72" s="127"/>
      <c r="K72" s="133"/>
      <c r="L72" s="140"/>
      <c r="O72" s="340"/>
      <c r="P72" s="340"/>
      <c r="Q72" s="340"/>
    </row>
    <row r="73" spans="2:17" ht="27" customHeight="1">
      <c r="B73" s="365"/>
      <c r="C73" s="151" t="s">
        <v>32</v>
      </c>
      <c r="D73" s="83" t="s">
        <v>219</v>
      </c>
      <c r="E73" s="152" t="s">
        <v>220</v>
      </c>
      <c r="F73" s="152" t="s">
        <v>221</v>
      </c>
      <c r="G73" s="153" t="s">
        <v>294</v>
      </c>
      <c r="I73" s="127"/>
      <c r="J73" s="127"/>
      <c r="K73" s="128"/>
      <c r="L73" s="140"/>
      <c r="O73" s="340"/>
      <c r="P73" s="340"/>
      <c r="Q73" s="340"/>
    </row>
    <row r="74" spans="2:17" ht="48" customHeight="1">
      <c r="B74" s="365"/>
      <c r="C74" s="151" t="s">
        <v>35</v>
      </c>
      <c r="D74" s="83" t="s">
        <v>223</v>
      </c>
      <c r="E74" s="152" t="s">
        <v>224</v>
      </c>
      <c r="F74" s="152" t="s">
        <v>221</v>
      </c>
      <c r="G74" s="153" t="s">
        <v>290</v>
      </c>
      <c r="I74" s="127"/>
      <c r="J74" s="127"/>
      <c r="K74" s="128"/>
      <c r="L74" s="140"/>
      <c r="O74" s="340"/>
      <c r="P74" s="340"/>
      <c r="Q74" s="340"/>
    </row>
    <row r="75" spans="2:17" ht="50.25" customHeight="1">
      <c r="B75" s="365"/>
      <c r="C75" s="148" t="s">
        <v>40</v>
      </c>
      <c r="D75" s="86" t="s">
        <v>226</v>
      </c>
      <c r="E75" s="149" t="s">
        <v>227</v>
      </c>
      <c r="F75" s="154" t="s">
        <v>228</v>
      </c>
      <c r="G75" s="155" t="s">
        <v>295</v>
      </c>
      <c r="I75" s="131">
        <v>1</v>
      </c>
      <c r="J75" s="132">
        <v>1</v>
      </c>
      <c r="K75" s="133">
        <f>J75/I75</f>
        <v>1</v>
      </c>
      <c r="L75" s="140" t="s">
        <v>230</v>
      </c>
      <c r="O75" s="340"/>
      <c r="P75" s="340"/>
      <c r="Q75" s="340"/>
    </row>
    <row r="76" spans="2:17" ht="48">
      <c r="B76" s="365"/>
      <c r="C76" s="148" t="s">
        <v>101</v>
      </c>
      <c r="D76" s="156" t="s">
        <v>231</v>
      </c>
      <c r="E76" s="149" t="s">
        <v>232</v>
      </c>
      <c r="F76" s="154" t="s">
        <v>233</v>
      </c>
      <c r="G76" s="155" t="s">
        <v>295</v>
      </c>
      <c r="I76" s="131">
        <v>1</v>
      </c>
      <c r="J76" s="132">
        <v>1</v>
      </c>
      <c r="K76" s="133">
        <f>J76/I76</f>
        <v>1</v>
      </c>
      <c r="L76" s="140" t="s">
        <v>230</v>
      </c>
      <c r="O76" s="340"/>
      <c r="P76" s="340"/>
      <c r="Q76" s="340"/>
    </row>
    <row r="77" spans="2:17" ht="14.25" customHeight="1">
      <c r="B77" s="145" t="s">
        <v>46</v>
      </c>
      <c r="C77" s="157">
        <v>2</v>
      </c>
      <c r="D77" s="352" t="s">
        <v>234</v>
      </c>
      <c r="E77" s="353"/>
      <c r="F77" s="353"/>
      <c r="G77" s="354"/>
      <c r="I77" s="124">
        <f>SUM(I78:I81)</f>
        <v>1</v>
      </c>
      <c r="J77" s="124">
        <f>SUM(J78:J81)</f>
        <v>0</v>
      </c>
      <c r="K77" s="125">
        <f>J77/I77</f>
        <v>0</v>
      </c>
      <c r="L77" s="126"/>
      <c r="O77" s="340"/>
      <c r="P77" s="340"/>
      <c r="Q77" s="340"/>
    </row>
    <row r="78" spans="2:17" ht="51" customHeight="1">
      <c r="B78" s="364" t="s">
        <v>235</v>
      </c>
      <c r="C78" s="148" t="s">
        <v>128</v>
      </c>
      <c r="D78" s="86" t="s">
        <v>236</v>
      </c>
      <c r="E78" s="84" t="s">
        <v>237</v>
      </c>
      <c r="F78" s="154" t="s">
        <v>228</v>
      </c>
      <c r="G78" s="155" t="s">
        <v>296</v>
      </c>
      <c r="I78" s="131">
        <v>1</v>
      </c>
      <c r="J78" s="127">
        <v>0</v>
      </c>
      <c r="K78" s="133">
        <f>J78/I78</f>
        <v>0</v>
      </c>
      <c r="L78" s="140" t="s">
        <v>239</v>
      </c>
      <c r="O78" s="340"/>
      <c r="P78" s="340"/>
      <c r="Q78" s="340"/>
    </row>
    <row r="79" spans="2:17" ht="41.25" customHeight="1">
      <c r="B79" s="365"/>
      <c r="C79" s="148" t="s">
        <v>134</v>
      </c>
      <c r="D79" s="86" t="s">
        <v>240</v>
      </c>
      <c r="E79" s="84" t="s">
        <v>241</v>
      </c>
      <c r="F79" s="84" t="s">
        <v>242</v>
      </c>
      <c r="G79" s="159" t="s">
        <v>290</v>
      </c>
      <c r="I79" s="127"/>
      <c r="J79" s="127"/>
      <c r="K79" s="128"/>
      <c r="L79" s="129"/>
      <c r="O79" s="340"/>
      <c r="P79" s="340"/>
      <c r="Q79" s="340"/>
    </row>
    <row r="80" spans="2:17" ht="41.25" customHeight="1">
      <c r="B80" s="365"/>
      <c r="C80" s="148" t="s">
        <v>243</v>
      </c>
      <c r="D80" s="86" t="s">
        <v>244</v>
      </c>
      <c r="E80" s="84" t="s">
        <v>245</v>
      </c>
      <c r="F80" s="154" t="s">
        <v>228</v>
      </c>
      <c r="G80" s="159" t="s">
        <v>290</v>
      </c>
      <c r="I80" s="127"/>
      <c r="J80" s="127"/>
      <c r="K80" s="128"/>
      <c r="L80" s="129"/>
      <c r="O80" s="340"/>
      <c r="P80" s="340"/>
      <c r="Q80" s="340"/>
    </row>
    <row r="81" spans="2:17" ht="36">
      <c r="B81" s="365"/>
      <c r="C81" s="148" t="s">
        <v>246</v>
      </c>
      <c r="D81" s="86" t="s">
        <v>247</v>
      </c>
      <c r="E81" s="84" t="s">
        <v>248</v>
      </c>
      <c r="F81" s="84" t="s">
        <v>249</v>
      </c>
      <c r="G81" s="159" t="s">
        <v>290</v>
      </c>
      <c r="I81" s="127"/>
      <c r="J81" s="127"/>
      <c r="K81" s="128"/>
      <c r="L81" s="129"/>
      <c r="O81" s="340"/>
      <c r="P81" s="340"/>
      <c r="Q81" s="340"/>
    </row>
    <row r="82" spans="2:17" ht="17.25" customHeight="1">
      <c r="B82" s="145" t="s">
        <v>57</v>
      </c>
      <c r="C82" s="157">
        <v>3</v>
      </c>
      <c r="D82" s="352" t="s">
        <v>250</v>
      </c>
      <c r="E82" s="353"/>
      <c r="F82" s="353"/>
      <c r="G82" s="354"/>
      <c r="I82" s="124">
        <f>+I83</f>
        <v>0</v>
      </c>
      <c r="J82" s="124">
        <f>+J83</f>
        <v>0</v>
      </c>
      <c r="K82" s="125"/>
      <c r="L82" s="126"/>
      <c r="O82" s="340"/>
      <c r="P82" s="340"/>
      <c r="Q82" s="340"/>
    </row>
    <row r="83" spans="2:17" ht="51.75" customHeight="1">
      <c r="B83" s="147" t="s">
        <v>251</v>
      </c>
      <c r="C83" s="148" t="s">
        <v>181</v>
      </c>
      <c r="D83" s="118" t="s">
        <v>252</v>
      </c>
      <c r="E83" s="160" t="s">
        <v>253</v>
      </c>
      <c r="F83" s="160" t="s">
        <v>254</v>
      </c>
      <c r="G83" s="161" t="s">
        <v>293</v>
      </c>
      <c r="H83" s="162"/>
      <c r="I83" s="131"/>
      <c r="J83" s="127"/>
      <c r="K83" s="133"/>
      <c r="L83" s="140"/>
      <c r="O83" s="340"/>
      <c r="P83" s="340"/>
      <c r="Q83" s="340"/>
    </row>
    <row r="84" spans="2:17" ht="25.5" customHeight="1">
      <c r="B84" s="145" t="s">
        <v>66</v>
      </c>
      <c r="C84" s="157">
        <v>4</v>
      </c>
      <c r="D84" s="352" t="s">
        <v>256</v>
      </c>
      <c r="E84" s="353"/>
      <c r="F84" s="353"/>
      <c r="G84" s="354"/>
      <c r="I84" s="124">
        <f>+I85</f>
        <v>0</v>
      </c>
      <c r="J84" s="124">
        <f>+J85</f>
        <v>0</v>
      </c>
      <c r="K84" s="125"/>
      <c r="L84" s="126"/>
      <c r="O84" s="340"/>
      <c r="P84" s="340"/>
      <c r="Q84" s="340"/>
    </row>
    <row r="85" spans="2:17" ht="36">
      <c r="B85" s="147" t="s">
        <v>257</v>
      </c>
      <c r="C85" s="148" t="s">
        <v>147</v>
      </c>
      <c r="D85" s="86" t="s">
        <v>258</v>
      </c>
      <c r="E85" s="163" t="s">
        <v>259</v>
      </c>
      <c r="F85" s="164" t="s">
        <v>62</v>
      </c>
      <c r="G85" s="161" t="s">
        <v>293</v>
      </c>
      <c r="I85" s="127"/>
      <c r="J85" s="127"/>
      <c r="K85" s="128"/>
      <c r="L85" s="140" t="s">
        <v>260</v>
      </c>
      <c r="O85" s="340"/>
      <c r="P85" s="340"/>
      <c r="Q85" s="340"/>
    </row>
    <row r="86" spans="2:17" ht="14.25" customHeight="1">
      <c r="B86" s="145" t="s">
        <v>72</v>
      </c>
      <c r="C86" s="157">
        <v>5</v>
      </c>
      <c r="D86" s="352" t="s">
        <v>261</v>
      </c>
      <c r="E86" s="353"/>
      <c r="F86" s="353"/>
      <c r="G86" s="354"/>
      <c r="I86" s="124">
        <f>SUM(I87:I90)</f>
        <v>1</v>
      </c>
      <c r="J86" s="124">
        <f>SUM(J87:J90)</f>
        <v>1</v>
      </c>
      <c r="K86" s="125">
        <f>J86/I86</f>
        <v>1</v>
      </c>
      <c r="L86" s="126"/>
      <c r="O86" s="340"/>
      <c r="P86" s="340"/>
      <c r="Q86" s="340"/>
    </row>
    <row r="87" spans="2:17" ht="65.25" customHeight="1">
      <c r="B87" s="165" t="s">
        <v>262</v>
      </c>
      <c r="C87" s="166" t="s">
        <v>201</v>
      </c>
      <c r="D87" s="111" t="s">
        <v>263</v>
      </c>
      <c r="E87" s="112" t="s">
        <v>264</v>
      </c>
      <c r="F87" s="112" t="s">
        <v>265</v>
      </c>
      <c r="G87" s="167" t="s">
        <v>289</v>
      </c>
      <c r="I87" s="131">
        <v>1</v>
      </c>
      <c r="J87" s="132">
        <v>1</v>
      </c>
      <c r="K87" s="133">
        <f>J87/I87</f>
        <v>1</v>
      </c>
      <c r="L87" s="140" t="s">
        <v>266</v>
      </c>
      <c r="O87" s="340"/>
      <c r="P87" s="340"/>
      <c r="Q87" s="340"/>
    </row>
    <row r="88" spans="2:17" ht="15">
      <c r="B88" s="168" t="s">
        <v>267</v>
      </c>
      <c r="I88"/>
      <c r="J88"/>
      <c r="K88"/>
      <c r="L88"/>
      <c r="O88" s="340"/>
      <c r="P88" s="340"/>
      <c r="Q88" s="340"/>
    </row>
    <row r="89" spans="2:17" ht="3" customHeight="1">
      <c r="I89"/>
      <c r="J89"/>
      <c r="K89"/>
      <c r="L89"/>
      <c r="O89" s="340"/>
      <c r="P89" s="340"/>
      <c r="Q89" s="340"/>
    </row>
    <row r="90" spans="2:17" ht="13.5" customHeight="1">
      <c r="B90" s="66"/>
      <c r="I90"/>
      <c r="J90"/>
      <c r="K90"/>
      <c r="L90" s="170">
        <f>+AVERAGE(K12,K17,K20,K23,K25,K30,K41,K44,K46,K55,K61,K65,K71,K77,K86)</f>
        <v>0.8666666666666667</v>
      </c>
      <c r="O90" s="340"/>
      <c r="P90" s="340"/>
      <c r="Q90" s="340"/>
    </row>
    <row r="91" spans="2:17" ht="3" customHeight="1">
      <c r="I91"/>
      <c r="J91"/>
      <c r="K91"/>
      <c r="L91"/>
      <c r="O91" s="340"/>
      <c r="P91" s="340"/>
      <c r="Q91" s="340"/>
    </row>
    <row r="92" spans="2:17" ht="21.75" customHeight="1">
      <c r="O92" s="340"/>
      <c r="P92" s="340"/>
      <c r="Q92" s="340"/>
    </row>
    <row r="93" spans="2:17" ht="21.75" customHeight="1">
      <c r="B93" s="355"/>
      <c r="C93" s="355"/>
      <c r="D93" s="355"/>
      <c r="I93"/>
      <c r="J93"/>
      <c r="K93"/>
      <c r="L93"/>
      <c r="O93" s="340"/>
      <c r="P93" s="340"/>
      <c r="Q93" s="340"/>
    </row>
    <row r="94" spans="2:17" ht="8.25" customHeight="1">
      <c r="B94" s="356"/>
      <c r="C94" s="356"/>
      <c r="D94" s="356"/>
      <c r="I94"/>
      <c r="J94"/>
      <c r="K94"/>
      <c r="L94"/>
      <c r="O94" s="340"/>
      <c r="P94" s="340"/>
      <c r="Q94" s="340"/>
    </row>
    <row r="95" spans="2:17" ht="9" customHeight="1">
      <c r="B95" s="357"/>
      <c r="C95" s="357"/>
      <c r="D95" s="357"/>
      <c r="E95" s="169"/>
      <c r="I95"/>
      <c r="J95"/>
      <c r="K95"/>
      <c r="L95"/>
      <c r="O95" s="340"/>
      <c r="P95" s="340"/>
      <c r="Q95" s="340"/>
    </row>
    <row r="96" spans="2:17" ht="15">
      <c r="B96" s="64"/>
      <c r="C96" s="64"/>
      <c r="D96" s="65"/>
      <c r="I96"/>
      <c r="J96"/>
      <c r="K96"/>
      <c r="L96"/>
      <c r="O96" s="340"/>
      <c r="P96" s="340"/>
      <c r="Q96" s="340"/>
    </row>
    <row r="97" spans="2:12" ht="15">
      <c r="B97" s="358" t="s">
        <v>297</v>
      </c>
      <c r="C97" s="358"/>
      <c r="D97" s="358"/>
      <c r="I97"/>
      <c r="J97"/>
      <c r="K97"/>
      <c r="L97"/>
    </row>
    <row r="98" spans="2:12" ht="15">
      <c r="B98" s="359" t="s">
        <v>298</v>
      </c>
      <c r="C98" s="359"/>
      <c r="D98" s="359"/>
      <c r="I98"/>
      <c r="J98"/>
      <c r="L98"/>
    </row>
  </sheetData>
  <mergeCells count="148">
    <mergeCell ref="B1:C3"/>
    <mergeCell ref="D1:G3"/>
    <mergeCell ref="I1:L7"/>
    <mergeCell ref="B4:C5"/>
    <mergeCell ref="B6:C7"/>
    <mergeCell ref="B95:D95"/>
    <mergeCell ref="O95:Q95"/>
    <mergeCell ref="O96:Q96"/>
    <mergeCell ref="B97:D97"/>
    <mergeCell ref="G18:G19"/>
    <mergeCell ref="O87:Q87"/>
    <mergeCell ref="O88:Q88"/>
    <mergeCell ref="O89:Q89"/>
    <mergeCell ref="O90:Q90"/>
    <mergeCell ref="O91:Q91"/>
    <mergeCell ref="O92:Q92"/>
    <mergeCell ref="O93:Q93"/>
    <mergeCell ref="O94:Q94"/>
    <mergeCell ref="O80:Q80"/>
    <mergeCell ref="O81:Q81"/>
    <mergeCell ref="O82:Q82"/>
    <mergeCell ref="O83:Q83"/>
    <mergeCell ref="O84:Q84"/>
    <mergeCell ref="O85:Q85"/>
    <mergeCell ref="B98:D98"/>
    <mergeCell ref="B13:B16"/>
    <mergeCell ref="B18:B19"/>
    <mergeCell ref="B21:B22"/>
    <mergeCell ref="B31:B40"/>
    <mergeCell ref="B42:B43"/>
    <mergeCell ref="B47:B49"/>
    <mergeCell ref="B56:B57"/>
    <mergeCell ref="B59:B60"/>
    <mergeCell ref="B62:B64"/>
    <mergeCell ref="B66:B67"/>
    <mergeCell ref="B72:B76"/>
    <mergeCell ref="B78:B81"/>
    <mergeCell ref="C56:C57"/>
    <mergeCell ref="D56:D57"/>
    <mergeCell ref="B93:D93"/>
    <mergeCell ref="B94:D94"/>
    <mergeCell ref="D82:G82"/>
    <mergeCell ref="D84:G84"/>
    <mergeCell ref="D86:G86"/>
    <mergeCell ref="D53:G53"/>
    <mergeCell ref="D20:G20"/>
    <mergeCell ref="O86:Q86"/>
    <mergeCell ref="O72:Q72"/>
    <mergeCell ref="O73:Q73"/>
    <mergeCell ref="O74:Q74"/>
    <mergeCell ref="O75:Q75"/>
    <mergeCell ref="O76:Q76"/>
    <mergeCell ref="D77:G77"/>
    <mergeCell ref="O77:Q77"/>
    <mergeCell ref="O78:Q78"/>
    <mergeCell ref="O79:Q79"/>
    <mergeCell ref="O66:Q66"/>
    <mergeCell ref="O67:Q67"/>
    <mergeCell ref="O68:Q68"/>
    <mergeCell ref="C69:G69"/>
    <mergeCell ref="I69:K69"/>
    <mergeCell ref="O69:Q69"/>
    <mergeCell ref="C70:D70"/>
    <mergeCell ref="O70:Q70"/>
    <mergeCell ref="D71:G71"/>
    <mergeCell ref="O71:Q71"/>
    <mergeCell ref="O59:Q59"/>
    <mergeCell ref="O60:Q60"/>
    <mergeCell ref="D61:G61"/>
    <mergeCell ref="O61:Q61"/>
    <mergeCell ref="O62:Q62"/>
    <mergeCell ref="O63:Q63"/>
    <mergeCell ref="O64:Q64"/>
    <mergeCell ref="D65:G65"/>
    <mergeCell ref="O65:Q65"/>
    <mergeCell ref="O53:Q53"/>
    <mergeCell ref="O54:Q54"/>
    <mergeCell ref="D55:G55"/>
    <mergeCell ref="O55:Q55"/>
    <mergeCell ref="O56:Q56"/>
    <mergeCell ref="O57:Q57"/>
    <mergeCell ref="D58:G58"/>
    <mergeCell ref="O58:Q58"/>
    <mergeCell ref="O47:Q47"/>
    <mergeCell ref="O48:Q48"/>
    <mergeCell ref="O49:Q49"/>
    <mergeCell ref="O50:Q50"/>
    <mergeCell ref="C51:G51"/>
    <mergeCell ref="I51:K51"/>
    <mergeCell ref="O51:Q51"/>
    <mergeCell ref="C52:D52"/>
    <mergeCell ref="O52:Q52"/>
    <mergeCell ref="O40:Q40"/>
    <mergeCell ref="D41:G41"/>
    <mergeCell ref="O41:Q41"/>
    <mergeCell ref="O42:Q42"/>
    <mergeCell ref="O43:Q43"/>
    <mergeCell ref="D44:G44"/>
    <mergeCell ref="O44:Q44"/>
    <mergeCell ref="O45:Q45"/>
    <mergeCell ref="D46:G46"/>
    <mergeCell ref="O46:Q46"/>
    <mergeCell ref="O31:Q31"/>
    <mergeCell ref="O32:Q32"/>
    <mergeCell ref="O33:Q33"/>
    <mergeCell ref="O34:Q34"/>
    <mergeCell ref="O35:Q35"/>
    <mergeCell ref="O36:Q36"/>
    <mergeCell ref="O37:Q37"/>
    <mergeCell ref="O38:Q38"/>
    <mergeCell ref="O39:Q39"/>
    <mergeCell ref="O26:Q26"/>
    <mergeCell ref="O27:Q27"/>
    <mergeCell ref="C28:G28"/>
    <mergeCell ref="I28:K28"/>
    <mergeCell ref="O28:Q28"/>
    <mergeCell ref="C29:D29"/>
    <mergeCell ref="O29:Q29"/>
    <mergeCell ref="D30:G30"/>
    <mergeCell ref="O30:Q30"/>
    <mergeCell ref="O20:Q20"/>
    <mergeCell ref="O21:Q21"/>
    <mergeCell ref="O22:Q22"/>
    <mergeCell ref="D23:G23"/>
    <mergeCell ref="O23:Q23"/>
    <mergeCell ref="O24:Q24"/>
    <mergeCell ref="D25:G25"/>
    <mergeCell ref="O25:Q25"/>
    <mergeCell ref="D12:G12"/>
    <mergeCell ref="O13:Q13"/>
    <mergeCell ref="O14:Q14"/>
    <mergeCell ref="O15:Q15"/>
    <mergeCell ref="O16:Q16"/>
    <mergeCell ref="D17:G17"/>
    <mergeCell ref="O17:Q17"/>
    <mergeCell ref="O18:Q18"/>
    <mergeCell ref="O19:Q19"/>
    <mergeCell ref="F4:G4"/>
    <mergeCell ref="F5:G5"/>
    <mergeCell ref="F6:G6"/>
    <mergeCell ref="E7:G7"/>
    <mergeCell ref="B9:G9"/>
    <mergeCell ref="I9:L9"/>
    <mergeCell ref="C10:G10"/>
    <mergeCell ref="I10:K10"/>
    <mergeCell ref="C11:D11"/>
    <mergeCell ref="D4:D5"/>
    <mergeCell ref="D6:D7"/>
  </mergeCells>
  <printOptions horizontalCentered="1"/>
  <pageMargins left="0.70866141732283505" right="0.70866141732283505" top="0.74803149606299202" bottom="0.74803149606299202" header="0.31496062992126" footer="0.31496062992126"/>
  <pageSetup paperSize="14" scale="96" fitToHeight="0" orientation="landscape" r:id="rId1"/>
  <headerFooter>
    <oddHeader>&amp;R&amp;9
&amp;K000000&amp;P/&amp;N&amp;K00+000...........................................</oddHeader>
    <oddFooter>&amp;C&amp;"-,Negrita"&amp;10ANEXO 2. ACTIVIDADES DEL PLAN ANTICORRUPCIÓN Y DE ATENCIÓN AL CIUDADANO 2021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L90"/>
  <sheetViews>
    <sheetView workbookViewId="0">
      <selection activeCell="C27" sqref="C27:G27"/>
    </sheetView>
  </sheetViews>
  <sheetFormatPr baseColWidth="10" defaultColWidth="11.42578125" defaultRowHeight="12.75"/>
  <cols>
    <col min="1" max="1" width="1.5703125" style="16" customWidth="1"/>
    <col min="2" max="2" width="17.7109375" style="16" customWidth="1"/>
    <col min="3" max="3" width="6.28515625" style="16" customWidth="1"/>
    <col min="4" max="4" width="62.7109375" style="17" customWidth="1"/>
    <col min="5" max="5" width="30.5703125" style="47" customWidth="1"/>
    <col min="6" max="6" width="19.7109375" style="16" customWidth="1"/>
    <col min="7" max="7" width="14.42578125" style="68" customWidth="1"/>
    <col min="8" max="8" width="1.42578125" style="16" customWidth="1"/>
    <col min="9" max="16384" width="11.42578125" style="16"/>
  </cols>
  <sheetData>
    <row r="1" spans="1:220" ht="12.75" customHeight="1">
      <c r="B1" s="319"/>
      <c r="C1" s="320"/>
      <c r="D1" s="325" t="s">
        <v>0</v>
      </c>
      <c r="E1" s="326"/>
      <c r="F1" s="326"/>
      <c r="G1" s="327"/>
      <c r="H1" s="72"/>
    </row>
    <row r="2" spans="1:220" ht="12.75" customHeight="1">
      <c r="B2" s="321"/>
      <c r="C2" s="322"/>
      <c r="D2" s="328"/>
      <c r="E2" s="329"/>
      <c r="F2" s="329"/>
      <c r="G2" s="330"/>
      <c r="H2" s="72"/>
    </row>
    <row r="3" spans="1:220" ht="12.75" customHeight="1">
      <c r="B3" s="323"/>
      <c r="C3" s="324"/>
      <c r="D3" s="331"/>
      <c r="E3" s="332"/>
      <c r="F3" s="332"/>
      <c r="G3" s="333"/>
      <c r="H3" s="72"/>
    </row>
    <row r="4" spans="1:220" ht="12.75" customHeight="1">
      <c r="B4" s="334" t="s">
        <v>2</v>
      </c>
      <c r="C4" s="335"/>
      <c r="D4" s="306" t="s">
        <v>3</v>
      </c>
      <c r="E4" s="73" t="s">
        <v>4</v>
      </c>
      <c r="F4" s="287">
        <v>44589</v>
      </c>
      <c r="G4" s="288"/>
      <c r="H4" s="72"/>
    </row>
    <row r="5" spans="1:220" ht="18" customHeight="1">
      <c r="B5" s="336"/>
      <c r="C5" s="337"/>
      <c r="D5" s="307"/>
      <c r="E5" s="73" t="s">
        <v>5</v>
      </c>
      <c r="F5" s="289" t="s">
        <v>6</v>
      </c>
      <c r="G5" s="290"/>
      <c r="H5" s="72"/>
    </row>
    <row r="6" spans="1:220" ht="20.25" customHeight="1">
      <c r="B6" s="334" t="s">
        <v>7</v>
      </c>
      <c r="C6" s="335"/>
      <c r="D6" s="308" t="s">
        <v>8</v>
      </c>
      <c r="E6" s="73" t="s">
        <v>9</v>
      </c>
      <c r="F6" s="289"/>
      <c r="G6" s="290"/>
      <c r="H6" s="72"/>
    </row>
    <row r="7" spans="1:220" ht="13.5" customHeight="1">
      <c r="B7" s="336"/>
      <c r="C7" s="337"/>
      <c r="D7" s="309"/>
      <c r="E7" s="291" t="s">
        <v>10</v>
      </c>
      <c r="F7" s="292"/>
      <c r="G7" s="293"/>
      <c r="H7" s="72"/>
    </row>
    <row r="8" spans="1:220" ht="13.5" customHeight="1"/>
    <row r="9" spans="1:220" ht="18.75">
      <c r="B9" s="294" t="s">
        <v>11</v>
      </c>
      <c r="C9" s="295"/>
      <c r="D9" s="295"/>
      <c r="E9" s="295"/>
      <c r="F9" s="295"/>
      <c r="G9" s="296"/>
      <c r="H9" s="47"/>
    </row>
    <row r="10" spans="1:220" ht="15.75" customHeight="1">
      <c r="B10" s="74" t="s">
        <v>13</v>
      </c>
      <c r="C10" s="300" t="s">
        <v>14</v>
      </c>
      <c r="D10" s="300"/>
      <c r="E10" s="300"/>
      <c r="F10" s="300"/>
      <c r="G10" s="301"/>
      <c r="H10" s="75"/>
    </row>
    <row r="11" spans="1:220" ht="15">
      <c r="B11" s="76" t="s">
        <v>17</v>
      </c>
      <c r="C11" s="305" t="s">
        <v>18</v>
      </c>
      <c r="D11" s="305"/>
      <c r="E11" s="78" t="s">
        <v>19</v>
      </c>
      <c r="F11" s="77" t="s">
        <v>20</v>
      </c>
      <c r="G11" s="79" t="s">
        <v>21</v>
      </c>
      <c r="H11" s="75"/>
    </row>
    <row r="12" spans="1:220" s="67" customFormat="1" ht="13.5" customHeight="1">
      <c r="A12" s="16"/>
      <c r="B12" s="80" t="s">
        <v>25</v>
      </c>
      <c r="C12" s="81">
        <v>1</v>
      </c>
      <c r="D12" s="338" t="s">
        <v>26</v>
      </c>
      <c r="E12" s="338"/>
      <c r="F12" s="338"/>
      <c r="G12" s="339"/>
      <c r="H12" s="82"/>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row>
    <row r="13" spans="1:220" ht="24">
      <c r="B13" s="369" t="s">
        <v>27</v>
      </c>
      <c r="C13" s="78" t="s">
        <v>28</v>
      </c>
      <c r="D13" s="83" t="s">
        <v>299</v>
      </c>
      <c r="E13" s="91" t="s">
        <v>30</v>
      </c>
      <c r="F13" s="91" t="s">
        <v>31</v>
      </c>
      <c r="G13" s="90" t="s">
        <v>271</v>
      </c>
      <c r="H13" s="82"/>
    </row>
    <row r="14" spans="1:220" ht="36">
      <c r="B14" s="370"/>
      <c r="C14" s="78">
        <v>1.2</v>
      </c>
      <c r="D14" s="86" t="s">
        <v>300</v>
      </c>
      <c r="E14" s="91" t="s">
        <v>42</v>
      </c>
      <c r="F14" s="91" t="s">
        <v>43</v>
      </c>
      <c r="G14" s="90" t="s">
        <v>277</v>
      </c>
      <c r="H14" s="82"/>
    </row>
    <row r="15" spans="1:220" ht="24">
      <c r="B15" s="371"/>
      <c r="C15" s="78">
        <v>1.3</v>
      </c>
      <c r="D15" s="86" t="s">
        <v>301</v>
      </c>
      <c r="E15" s="91" t="s">
        <v>34</v>
      </c>
      <c r="F15" s="91" t="s">
        <v>31</v>
      </c>
      <c r="G15" s="90" t="s">
        <v>277</v>
      </c>
      <c r="H15" s="82"/>
    </row>
    <row r="16" spans="1:220" s="67" customFormat="1" ht="13.5" customHeight="1">
      <c r="A16" s="16"/>
      <c r="B16" s="80" t="s">
        <v>46</v>
      </c>
      <c r="C16" s="81">
        <v>2</v>
      </c>
      <c r="D16" s="338" t="s">
        <v>47</v>
      </c>
      <c r="E16" s="338"/>
      <c r="F16" s="338"/>
      <c r="G16" s="339"/>
      <c r="H16" s="82"/>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row>
    <row r="17" spans="1:220" ht="24">
      <c r="B17" s="369" t="s">
        <v>48</v>
      </c>
      <c r="C17" s="78">
        <v>2.1</v>
      </c>
      <c r="D17" s="86" t="s">
        <v>49</v>
      </c>
      <c r="E17" s="84" t="s">
        <v>50</v>
      </c>
      <c r="F17" s="84" t="s">
        <v>51</v>
      </c>
      <c r="G17" s="368" t="s">
        <v>302</v>
      </c>
      <c r="H17" s="82"/>
    </row>
    <row r="18" spans="1:220" ht="24">
      <c r="B18" s="370"/>
      <c r="C18" s="78">
        <v>2.2000000000000002</v>
      </c>
      <c r="D18" s="83" t="s">
        <v>53</v>
      </c>
      <c r="E18" s="84" t="s">
        <v>54</v>
      </c>
      <c r="F18" s="84" t="s">
        <v>55</v>
      </c>
      <c r="G18" s="368"/>
      <c r="H18" s="82"/>
    </row>
    <row r="19" spans="1:220" s="67" customFormat="1" ht="13.5" customHeight="1">
      <c r="A19" s="16"/>
      <c r="B19" s="80" t="s">
        <v>57</v>
      </c>
      <c r="C19" s="81">
        <v>3</v>
      </c>
      <c r="D19" s="338" t="s">
        <v>58</v>
      </c>
      <c r="E19" s="338"/>
      <c r="F19" s="338"/>
      <c r="G19" s="339"/>
      <c r="H19" s="82"/>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row>
    <row r="20" spans="1:220" s="67" customFormat="1" ht="24">
      <c r="A20" s="16"/>
      <c r="B20" s="360" t="s">
        <v>59</v>
      </c>
      <c r="C20" s="78">
        <v>3.1</v>
      </c>
      <c r="D20" s="86" t="s">
        <v>303</v>
      </c>
      <c r="E20" s="84" t="s">
        <v>61</v>
      </c>
      <c r="F20" s="84" t="s">
        <v>62</v>
      </c>
      <c r="G20" s="90" t="s">
        <v>302</v>
      </c>
      <c r="H20" s="82"/>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row>
    <row r="21" spans="1:220" ht="24">
      <c r="B21" s="360"/>
      <c r="C21" s="25">
        <v>3.2</v>
      </c>
      <c r="D21" s="83" t="s">
        <v>64</v>
      </c>
      <c r="E21" s="91" t="s">
        <v>65</v>
      </c>
      <c r="F21" s="91" t="s">
        <v>55</v>
      </c>
      <c r="G21" s="90" t="s">
        <v>275</v>
      </c>
      <c r="H21" s="82"/>
    </row>
    <row r="22" spans="1:220" ht="12" customHeight="1">
      <c r="B22" s="80" t="s">
        <v>66</v>
      </c>
      <c r="C22" s="81">
        <v>4</v>
      </c>
      <c r="D22" s="338" t="s">
        <v>67</v>
      </c>
      <c r="E22" s="338"/>
      <c r="F22" s="338"/>
      <c r="G22" s="339"/>
      <c r="H22" s="82"/>
    </row>
    <row r="23" spans="1:220" ht="36">
      <c r="B23" s="92" t="s">
        <v>68</v>
      </c>
      <c r="C23" s="78">
        <v>4.0999999999999996</v>
      </c>
      <c r="D23" s="83" t="s">
        <v>69</v>
      </c>
      <c r="E23" s="98" t="s">
        <v>304</v>
      </c>
      <c r="F23" s="84" t="s">
        <v>55</v>
      </c>
      <c r="G23" s="87" t="s">
        <v>272</v>
      </c>
      <c r="H23" s="82"/>
    </row>
    <row r="24" spans="1:220" ht="13.5" customHeight="1">
      <c r="B24" s="80" t="s">
        <v>72</v>
      </c>
      <c r="C24" s="81">
        <v>5</v>
      </c>
      <c r="D24" s="338" t="s">
        <v>73</v>
      </c>
      <c r="E24" s="338"/>
      <c r="F24" s="338"/>
      <c r="G24" s="339"/>
      <c r="H24" s="82"/>
    </row>
    <row r="25" spans="1:220" ht="56.25" customHeight="1">
      <c r="B25" s="95" t="s">
        <v>74</v>
      </c>
      <c r="C25" s="96">
        <v>5.0999999999999996</v>
      </c>
      <c r="D25" s="97" t="s">
        <v>305</v>
      </c>
      <c r="E25" s="98" t="s">
        <v>306</v>
      </c>
      <c r="F25" s="98" t="s">
        <v>307</v>
      </c>
      <c r="G25" s="100" t="s">
        <v>272</v>
      </c>
      <c r="H25" s="82"/>
    </row>
    <row r="26" spans="1:220">
      <c r="B26" s="68"/>
      <c r="C26" s="68"/>
      <c r="D26" s="101"/>
      <c r="E26" s="102"/>
      <c r="F26" s="68"/>
    </row>
    <row r="27" spans="1:220" ht="13.5" customHeight="1">
      <c r="B27" s="103" t="s">
        <v>79</v>
      </c>
      <c r="C27" s="342" t="s">
        <v>80</v>
      </c>
      <c r="D27" s="342"/>
      <c r="E27" s="342"/>
      <c r="F27" s="342"/>
      <c r="G27" s="343"/>
    </row>
    <row r="28" spans="1:220" ht="51" customHeight="1">
      <c r="B28" s="76" t="s">
        <v>17</v>
      </c>
      <c r="C28" s="305" t="s">
        <v>18</v>
      </c>
      <c r="D28" s="305"/>
      <c r="E28" s="78" t="s">
        <v>19</v>
      </c>
      <c r="F28" s="77" t="s">
        <v>20</v>
      </c>
      <c r="G28" s="79" t="s">
        <v>21</v>
      </c>
    </row>
    <row r="29" spans="1:220" ht="14.25" customHeight="1">
      <c r="B29" s="80" t="s">
        <v>25</v>
      </c>
      <c r="C29" s="81">
        <v>1</v>
      </c>
      <c r="D29" s="338" t="s">
        <v>81</v>
      </c>
      <c r="E29" s="338"/>
      <c r="F29" s="338"/>
      <c r="G29" s="339"/>
    </row>
    <row r="30" spans="1:220" ht="38.25" customHeight="1">
      <c r="B30" s="360" t="s">
        <v>82</v>
      </c>
      <c r="C30" s="104" t="s">
        <v>28</v>
      </c>
      <c r="D30" s="83" t="s">
        <v>83</v>
      </c>
      <c r="E30" s="91" t="s">
        <v>84</v>
      </c>
      <c r="F30" s="91" t="s">
        <v>85</v>
      </c>
      <c r="G30" s="105" t="s">
        <v>86</v>
      </c>
    </row>
    <row r="31" spans="1:220" ht="36.75" customHeight="1">
      <c r="B31" s="360"/>
      <c r="C31" s="104" t="s">
        <v>32</v>
      </c>
      <c r="D31" s="83" t="s">
        <v>88</v>
      </c>
      <c r="E31" s="91" t="s">
        <v>89</v>
      </c>
      <c r="F31" s="91" t="s">
        <v>85</v>
      </c>
      <c r="G31" s="105" t="s">
        <v>86</v>
      </c>
    </row>
    <row r="32" spans="1:220" ht="32.25" customHeight="1">
      <c r="B32" s="360"/>
      <c r="C32" s="106" t="s">
        <v>35</v>
      </c>
      <c r="D32" s="107" t="s">
        <v>91</v>
      </c>
      <c r="E32" s="91" t="s">
        <v>92</v>
      </c>
      <c r="F32" s="91" t="s">
        <v>93</v>
      </c>
      <c r="G32" s="108" t="s">
        <v>275</v>
      </c>
    </row>
    <row r="33" spans="2:7" ht="42" customHeight="1">
      <c r="B33" s="360"/>
      <c r="C33" s="104" t="s">
        <v>40</v>
      </c>
      <c r="D33" s="109" t="s">
        <v>98</v>
      </c>
      <c r="E33" s="91" t="s">
        <v>99</v>
      </c>
      <c r="F33" s="91" t="s">
        <v>55</v>
      </c>
      <c r="G33" s="90" t="s">
        <v>308</v>
      </c>
    </row>
    <row r="34" spans="2:7" ht="48">
      <c r="B34" s="360"/>
      <c r="C34" s="104" t="s">
        <v>101</v>
      </c>
      <c r="D34" s="83" t="s">
        <v>102</v>
      </c>
      <c r="E34" s="91" t="s">
        <v>103</v>
      </c>
      <c r="F34" s="91" t="s">
        <v>104</v>
      </c>
      <c r="G34" s="90" t="s">
        <v>278</v>
      </c>
    </row>
    <row r="35" spans="2:7" ht="48" customHeight="1">
      <c r="B35" s="360"/>
      <c r="C35" s="104" t="s">
        <v>107</v>
      </c>
      <c r="D35" s="86" t="s">
        <v>108</v>
      </c>
      <c r="E35" s="91" t="s">
        <v>109</v>
      </c>
      <c r="F35" s="91" t="s">
        <v>104</v>
      </c>
      <c r="G35" s="90" t="s">
        <v>278</v>
      </c>
    </row>
    <row r="36" spans="2:7" ht="51.75" customHeight="1">
      <c r="B36" s="360"/>
      <c r="C36" s="104" t="s">
        <v>111</v>
      </c>
      <c r="D36" s="86" t="s">
        <v>112</v>
      </c>
      <c r="E36" s="91" t="s">
        <v>113</v>
      </c>
      <c r="F36" s="91" t="s">
        <v>114</v>
      </c>
      <c r="G36" s="90" t="s">
        <v>278</v>
      </c>
    </row>
    <row r="37" spans="2:7" ht="28.5" customHeight="1">
      <c r="B37" s="360"/>
      <c r="C37" s="104" t="s">
        <v>116</v>
      </c>
      <c r="D37" s="86" t="s">
        <v>117</v>
      </c>
      <c r="E37" s="84" t="s">
        <v>118</v>
      </c>
      <c r="F37" s="91" t="s">
        <v>119</v>
      </c>
      <c r="G37" s="90" t="s">
        <v>278</v>
      </c>
    </row>
    <row r="38" spans="2:7" ht="25.5" customHeight="1">
      <c r="B38" s="360"/>
      <c r="C38" s="104" t="s">
        <v>121</v>
      </c>
      <c r="D38" s="86" t="s">
        <v>122</v>
      </c>
      <c r="E38" s="84" t="s">
        <v>123</v>
      </c>
      <c r="F38" s="91" t="s">
        <v>119</v>
      </c>
      <c r="G38" s="87" t="s">
        <v>279</v>
      </c>
    </row>
    <row r="39" spans="2:7">
      <c r="B39" s="80" t="s">
        <v>46</v>
      </c>
      <c r="C39" s="81">
        <v>2</v>
      </c>
      <c r="D39" s="338" t="s">
        <v>126</v>
      </c>
      <c r="E39" s="338"/>
      <c r="F39" s="338"/>
      <c r="G39" s="339"/>
    </row>
    <row r="40" spans="2:7" ht="48">
      <c r="B40" s="360" t="s">
        <v>127</v>
      </c>
      <c r="C40" s="104" t="s">
        <v>128</v>
      </c>
      <c r="D40" s="83" t="s">
        <v>129</v>
      </c>
      <c r="E40" s="84" t="s">
        <v>130</v>
      </c>
      <c r="F40" s="91" t="s">
        <v>131</v>
      </c>
      <c r="G40" s="90" t="s">
        <v>280</v>
      </c>
    </row>
    <row r="41" spans="2:7" ht="33.75" customHeight="1">
      <c r="B41" s="360"/>
      <c r="C41" s="104" t="s">
        <v>134</v>
      </c>
      <c r="D41" s="83" t="s">
        <v>135</v>
      </c>
      <c r="E41" s="84" t="s">
        <v>136</v>
      </c>
      <c r="F41" s="91" t="s">
        <v>137</v>
      </c>
      <c r="G41" s="87" t="s">
        <v>281</v>
      </c>
    </row>
    <row r="42" spans="2:7" ht="17.25" customHeight="1">
      <c r="B42" s="80" t="s">
        <v>57</v>
      </c>
      <c r="C42" s="81">
        <v>3</v>
      </c>
      <c r="D42" s="338" t="s">
        <v>140</v>
      </c>
      <c r="E42" s="338"/>
      <c r="F42" s="338"/>
      <c r="G42" s="339"/>
    </row>
    <row r="43" spans="2:7" ht="48">
      <c r="B43" s="89" t="s">
        <v>141</v>
      </c>
      <c r="C43" s="78">
        <v>3.1</v>
      </c>
      <c r="D43" s="86" t="s">
        <v>142</v>
      </c>
      <c r="E43" s="84" t="s">
        <v>143</v>
      </c>
      <c r="F43" s="91" t="s">
        <v>137</v>
      </c>
      <c r="G43" s="90" t="s">
        <v>280</v>
      </c>
    </row>
    <row r="44" spans="2:7" ht="15" customHeight="1">
      <c r="B44" s="80" t="s">
        <v>66</v>
      </c>
      <c r="C44" s="81">
        <v>4</v>
      </c>
      <c r="D44" s="338" t="s">
        <v>145</v>
      </c>
      <c r="E44" s="338"/>
      <c r="F44" s="338"/>
      <c r="G44" s="339"/>
    </row>
    <row r="45" spans="2:7" ht="39" customHeight="1">
      <c r="B45" s="360" t="s">
        <v>146</v>
      </c>
      <c r="C45" s="78" t="s">
        <v>147</v>
      </c>
      <c r="D45" s="86" t="s">
        <v>148</v>
      </c>
      <c r="E45" s="84" t="s">
        <v>149</v>
      </c>
      <c r="F45" s="91" t="s">
        <v>137</v>
      </c>
      <c r="G45" s="87" t="s">
        <v>283</v>
      </c>
    </row>
    <row r="46" spans="2:7" ht="45" customHeight="1">
      <c r="B46" s="360"/>
      <c r="C46" s="78" t="s">
        <v>152</v>
      </c>
      <c r="D46" s="86" t="s">
        <v>153</v>
      </c>
      <c r="E46" s="84" t="s">
        <v>154</v>
      </c>
      <c r="F46" s="91" t="s">
        <v>137</v>
      </c>
      <c r="G46" s="110" t="s">
        <v>285</v>
      </c>
    </row>
    <row r="47" spans="2:7" ht="34.5" customHeight="1">
      <c r="B47" s="362"/>
      <c r="C47" s="78" t="s">
        <v>157</v>
      </c>
      <c r="D47" s="111" t="s">
        <v>158</v>
      </c>
      <c r="E47" s="112" t="s">
        <v>159</v>
      </c>
      <c r="F47" s="98" t="s">
        <v>114</v>
      </c>
      <c r="G47" s="113" t="s">
        <v>285</v>
      </c>
    </row>
    <row r="48" spans="2:7" ht="13.5" customHeight="1">
      <c r="B48" s="68"/>
      <c r="C48" s="68"/>
      <c r="D48" s="101"/>
      <c r="E48" s="102"/>
      <c r="F48" s="68"/>
    </row>
    <row r="49" spans="2:7" ht="13.5" customHeight="1">
      <c r="B49" s="114" t="s">
        <v>161</v>
      </c>
      <c r="C49" s="300" t="s">
        <v>162</v>
      </c>
      <c r="D49" s="300"/>
      <c r="E49" s="300"/>
      <c r="F49" s="300"/>
      <c r="G49" s="300"/>
    </row>
    <row r="50" spans="2:7">
      <c r="B50" s="77" t="s">
        <v>17</v>
      </c>
      <c r="C50" s="305" t="s">
        <v>18</v>
      </c>
      <c r="D50" s="305"/>
      <c r="E50" s="78" t="s">
        <v>19</v>
      </c>
      <c r="F50" s="77" t="s">
        <v>20</v>
      </c>
      <c r="G50" s="78" t="s">
        <v>21</v>
      </c>
    </row>
    <row r="51" spans="2:7" ht="13.5" customHeight="1">
      <c r="B51" s="115" t="s">
        <v>25</v>
      </c>
      <c r="C51" s="81">
        <v>1</v>
      </c>
      <c r="D51" s="338" t="s">
        <v>163</v>
      </c>
      <c r="E51" s="338"/>
      <c r="F51" s="338"/>
      <c r="G51" s="338"/>
    </row>
    <row r="52" spans="2:7" ht="52.5" customHeight="1">
      <c r="B52" s="84" t="s">
        <v>164</v>
      </c>
      <c r="C52" s="78" t="s">
        <v>28</v>
      </c>
      <c r="D52" s="86" t="s">
        <v>165</v>
      </c>
      <c r="E52" s="84" t="s">
        <v>166</v>
      </c>
      <c r="F52" s="84" t="s">
        <v>167</v>
      </c>
      <c r="G52" s="116" t="s">
        <v>288</v>
      </c>
    </row>
    <row r="53" spans="2:7">
      <c r="B53" s="115" t="s">
        <v>46</v>
      </c>
      <c r="C53" s="81">
        <v>2</v>
      </c>
      <c r="D53" s="338" t="s">
        <v>169</v>
      </c>
      <c r="E53" s="338"/>
      <c r="F53" s="338"/>
      <c r="G53" s="338"/>
    </row>
    <row r="54" spans="2:7" ht="48">
      <c r="B54" s="363" t="s">
        <v>170</v>
      </c>
      <c r="C54" s="366" t="s">
        <v>128</v>
      </c>
      <c r="D54" s="367" t="s">
        <v>171</v>
      </c>
      <c r="E54" s="84" t="s">
        <v>172</v>
      </c>
      <c r="F54" s="84" t="s">
        <v>173</v>
      </c>
      <c r="G54" s="116" t="s">
        <v>309</v>
      </c>
    </row>
    <row r="55" spans="2:7" ht="47.25" customHeight="1">
      <c r="B55" s="363"/>
      <c r="C55" s="366"/>
      <c r="D55" s="367"/>
      <c r="E55" s="84" t="s">
        <v>176</v>
      </c>
      <c r="F55" s="91" t="s">
        <v>177</v>
      </c>
      <c r="G55" s="117" t="s">
        <v>290</v>
      </c>
    </row>
    <row r="56" spans="2:7" ht="15" customHeight="1">
      <c r="B56" s="115" t="s">
        <v>57</v>
      </c>
      <c r="C56" s="81">
        <v>3</v>
      </c>
      <c r="D56" s="338" t="s">
        <v>179</v>
      </c>
      <c r="E56" s="338"/>
      <c r="F56" s="338"/>
      <c r="G56" s="338"/>
    </row>
    <row r="57" spans="2:7" ht="47.25" customHeight="1">
      <c r="B57" s="363" t="s">
        <v>180</v>
      </c>
      <c r="C57" s="78" t="s">
        <v>181</v>
      </c>
      <c r="D57" s="118" t="s">
        <v>182</v>
      </c>
      <c r="E57" s="119" t="s">
        <v>183</v>
      </c>
      <c r="F57" s="84" t="s">
        <v>184</v>
      </c>
      <c r="G57" s="117" t="s">
        <v>291</v>
      </c>
    </row>
    <row r="58" spans="2:7" ht="27" customHeight="1">
      <c r="B58" s="363"/>
      <c r="C58" s="78" t="s">
        <v>185</v>
      </c>
      <c r="D58" s="118" t="s">
        <v>186</v>
      </c>
      <c r="E58" s="119" t="s">
        <v>183</v>
      </c>
      <c r="F58" s="84" t="s">
        <v>187</v>
      </c>
      <c r="G58" s="117" t="s">
        <v>290</v>
      </c>
    </row>
    <row r="59" spans="2:7" ht="12" customHeight="1">
      <c r="B59" s="115" t="s">
        <v>66</v>
      </c>
      <c r="C59" s="81">
        <v>4</v>
      </c>
      <c r="D59" s="338" t="s">
        <v>188</v>
      </c>
      <c r="E59" s="338"/>
      <c r="F59" s="338"/>
      <c r="G59" s="338"/>
    </row>
    <row r="60" spans="2:7" ht="33" customHeight="1">
      <c r="B60" s="363" t="s">
        <v>189</v>
      </c>
      <c r="C60" s="78" t="s">
        <v>147</v>
      </c>
      <c r="D60" s="86" t="s">
        <v>190</v>
      </c>
      <c r="E60" s="84" t="s">
        <v>191</v>
      </c>
      <c r="F60" s="84" t="s">
        <v>192</v>
      </c>
      <c r="G60" s="117" t="s">
        <v>290</v>
      </c>
    </row>
    <row r="61" spans="2:7" ht="33" customHeight="1">
      <c r="B61" s="363"/>
      <c r="C61" s="78" t="s">
        <v>152</v>
      </c>
      <c r="D61" s="86" t="s">
        <v>193</v>
      </c>
      <c r="E61" s="84" t="s">
        <v>194</v>
      </c>
      <c r="F61" s="84" t="s">
        <v>192</v>
      </c>
      <c r="G61" s="117" t="s">
        <v>290</v>
      </c>
    </row>
    <row r="62" spans="2:7" ht="57.75" customHeight="1">
      <c r="B62" s="363"/>
      <c r="C62" s="78" t="s">
        <v>157</v>
      </c>
      <c r="D62" s="86" t="s">
        <v>195</v>
      </c>
      <c r="E62" s="84" t="s">
        <v>196</v>
      </c>
      <c r="F62" s="84" t="s">
        <v>85</v>
      </c>
      <c r="G62" s="116" t="s">
        <v>292</v>
      </c>
    </row>
    <row r="63" spans="2:7" ht="15" customHeight="1">
      <c r="B63" s="115" t="s">
        <v>72</v>
      </c>
      <c r="C63" s="81">
        <v>5</v>
      </c>
      <c r="D63" s="338" t="s">
        <v>199</v>
      </c>
      <c r="E63" s="338"/>
      <c r="F63" s="338"/>
      <c r="G63" s="338"/>
    </row>
    <row r="64" spans="2:7" ht="54" customHeight="1">
      <c r="B64" s="363" t="s">
        <v>200</v>
      </c>
      <c r="C64" s="78" t="s">
        <v>201</v>
      </c>
      <c r="D64" s="86" t="s">
        <v>310</v>
      </c>
      <c r="E64" s="84" t="s">
        <v>311</v>
      </c>
      <c r="F64" s="84" t="s">
        <v>312</v>
      </c>
      <c r="G64" s="155" t="s">
        <v>313</v>
      </c>
    </row>
    <row r="65" spans="2:8" ht="50.25" customHeight="1">
      <c r="B65" s="363"/>
      <c r="C65" s="78" t="s">
        <v>207</v>
      </c>
      <c r="D65" s="86" t="s">
        <v>314</v>
      </c>
      <c r="E65" s="84" t="s">
        <v>209</v>
      </c>
      <c r="F65" s="84" t="s">
        <v>312</v>
      </c>
      <c r="G65" s="155" t="s">
        <v>313</v>
      </c>
      <c r="H65" s="72"/>
    </row>
    <row r="66" spans="2:8" ht="13.5" customHeight="1">
      <c r="B66" s="68"/>
      <c r="C66" s="68"/>
      <c r="D66" s="101"/>
      <c r="E66" s="102"/>
      <c r="F66" s="68"/>
    </row>
    <row r="67" spans="2:8" ht="13.5" customHeight="1">
      <c r="B67" s="141" t="s">
        <v>211</v>
      </c>
      <c r="C67" s="345" t="s">
        <v>212</v>
      </c>
      <c r="D67" s="345"/>
      <c r="E67" s="345"/>
      <c r="F67" s="345"/>
      <c r="G67" s="346"/>
    </row>
    <row r="68" spans="2:8">
      <c r="B68" s="142" t="s">
        <v>17</v>
      </c>
      <c r="C68" s="347" t="s">
        <v>18</v>
      </c>
      <c r="D68" s="348"/>
      <c r="E68" s="143" t="s">
        <v>19</v>
      </c>
      <c r="F68" s="144" t="s">
        <v>20</v>
      </c>
      <c r="G68" s="143" t="s">
        <v>21</v>
      </c>
    </row>
    <row r="69" spans="2:8" ht="13.5" customHeight="1">
      <c r="B69" s="145" t="s">
        <v>25</v>
      </c>
      <c r="C69" s="146">
        <v>1</v>
      </c>
      <c r="D69" s="349" t="s">
        <v>213</v>
      </c>
      <c r="E69" s="350"/>
      <c r="F69" s="350"/>
      <c r="G69" s="351"/>
    </row>
    <row r="70" spans="2:8" ht="84">
      <c r="B70" s="364" t="s">
        <v>214</v>
      </c>
      <c r="C70" s="148" t="s">
        <v>28</v>
      </c>
      <c r="D70" s="86" t="s">
        <v>215</v>
      </c>
      <c r="E70" s="149" t="s">
        <v>216</v>
      </c>
      <c r="F70" s="149" t="s">
        <v>217</v>
      </c>
      <c r="G70" s="150" t="s">
        <v>293</v>
      </c>
    </row>
    <row r="71" spans="2:8" ht="27" customHeight="1">
      <c r="B71" s="365"/>
      <c r="C71" s="151" t="s">
        <v>32</v>
      </c>
      <c r="D71" s="83" t="s">
        <v>219</v>
      </c>
      <c r="E71" s="152" t="s">
        <v>220</v>
      </c>
      <c r="F71" s="152" t="s">
        <v>221</v>
      </c>
      <c r="G71" s="153" t="s">
        <v>294</v>
      </c>
    </row>
    <row r="72" spans="2:8" ht="48" customHeight="1">
      <c r="B72" s="365"/>
      <c r="C72" s="151" t="s">
        <v>35</v>
      </c>
      <c r="D72" s="83" t="s">
        <v>223</v>
      </c>
      <c r="E72" s="152" t="s">
        <v>224</v>
      </c>
      <c r="F72" s="152" t="s">
        <v>221</v>
      </c>
      <c r="G72" s="153" t="s">
        <v>290</v>
      </c>
    </row>
    <row r="73" spans="2:8" ht="50.25" customHeight="1">
      <c r="B73" s="365"/>
      <c r="C73" s="148" t="s">
        <v>40</v>
      </c>
      <c r="D73" s="86" t="s">
        <v>226</v>
      </c>
      <c r="E73" s="149" t="s">
        <v>227</v>
      </c>
      <c r="F73" s="154" t="s">
        <v>228</v>
      </c>
      <c r="G73" s="155" t="s">
        <v>313</v>
      </c>
    </row>
    <row r="74" spans="2:8" ht="48">
      <c r="B74" s="365"/>
      <c r="C74" s="148" t="s">
        <v>101</v>
      </c>
      <c r="D74" s="156" t="s">
        <v>231</v>
      </c>
      <c r="E74" s="149" t="s">
        <v>232</v>
      </c>
      <c r="F74" s="154" t="s">
        <v>233</v>
      </c>
      <c r="G74" s="155" t="s">
        <v>313</v>
      </c>
    </row>
    <row r="75" spans="2:8" ht="14.25" customHeight="1">
      <c r="B75" s="145" t="s">
        <v>46</v>
      </c>
      <c r="C75" s="157">
        <v>2</v>
      </c>
      <c r="D75" s="352" t="s">
        <v>234</v>
      </c>
      <c r="E75" s="353"/>
      <c r="F75" s="353"/>
      <c r="G75" s="354"/>
    </row>
    <row r="76" spans="2:8" ht="51" customHeight="1">
      <c r="B76" s="364" t="s">
        <v>235</v>
      </c>
      <c r="C76" s="148" t="s">
        <v>128</v>
      </c>
      <c r="D76" s="86" t="s">
        <v>236</v>
      </c>
      <c r="E76" s="84" t="s">
        <v>237</v>
      </c>
      <c r="F76" s="158" t="s">
        <v>228</v>
      </c>
      <c r="G76" s="155" t="s">
        <v>296</v>
      </c>
    </row>
    <row r="77" spans="2:8" ht="41.25" customHeight="1">
      <c r="B77" s="365"/>
      <c r="C77" s="148" t="s">
        <v>134</v>
      </c>
      <c r="D77" s="86" t="s">
        <v>240</v>
      </c>
      <c r="E77" s="84" t="s">
        <v>241</v>
      </c>
      <c r="F77" s="84" t="s">
        <v>242</v>
      </c>
      <c r="G77" s="159" t="s">
        <v>290</v>
      </c>
    </row>
    <row r="78" spans="2:8" ht="41.25" customHeight="1">
      <c r="B78" s="365"/>
      <c r="C78" s="148" t="s">
        <v>243</v>
      </c>
      <c r="D78" s="86" t="s">
        <v>244</v>
      </c>
      <c r="E78" s="84" t="s">
        <v>245</v>
      </c>
      <c r="F78" s="154" t="s">
        <v>228</v>
      </c>
      <c r="G78" s="159" t="s">
        <v>290</v>
      </c>
    </row>
    <row r="79" spans="2:8" ht="36">
      <c r="B79" s="365"/>
      <c r="C79" s="148" t="s">
        <v>246</v>
      </c>
      <c r="D79" s="86" t="s">
        <v>247</v>
      </c>
      <c r="E79" s="84" t="s">
        <v>248</v>
      </c>
      <c r="F79" s="84" t="s">
        <v>249</v>
      </c>
      <c r="G79" s="159" t="s">
        <v>290</v>
      </c>
    </row>
    <row r="80" spans="2:8" ht="17.25" customHeight="1">
      <c r="B80" s="145" t="s">
        <v>57</v>
      </c>
      <c r="C80" s="157">
        <v>3</v>
      </c>
      <c r="D80" s="352" t="s">
        <v>250</v>
      </c>
      <c r="E80" s="353"/>
      <c r="F80" s="353"/>
      <c r="G80" s="354"/>
    </row>
    <row r="81" spans="2:8" ht="51.75" customHeight="1">
      <c r="B81" s="147" t="s">
        <v>251</v>
      </c>
      <c r="C81" s="148" t="s">
        <v>181</v>
      </c>
      <c r="D81" s="118" t="s">
        <v>252</v>
      </c>
      <c r="E81" s="160" t="s">
        <v>253</v>
      </c>
      <c r="F81" s="160" t="s">
        <v>254</v>
      </c>
      <c r="G81" s="161" t="s">
        <v>293</v>
      </c>
      <c r="H81" s="162"/>
    </row>
    <row r="82" spans="2:8" ht="25.5" customHeight="1">
      <c r="B82" s="145" t="s">
        <v>66</v>
      </c>
      <c r="C82" s="157">
        <v>4</v>
      </c>
      <c r="D82" s="352" t="s">
        <v>256</v>
      </c>
      <c r="E82" s="353"/>
      <c r="F82" s="353"/>
      <c r="G82" s="354"/>
    </row>
    <row r="83" spans="2:8" ht="36">
      <c r="B83" s="147" t="s">
        <v>257</v>
      </c>
      <c r="C83" s="148" t="s">
        <v>147</v>
      </c>
      <c r="D83" s="86" t="s">
        <v>258</v>
      </c>
      <c r="E83" s="163" t="s">
        <v>259</v>
      </c>
      <c r="F83" s="164" t="s">
        <v>62</v>
      </c>
      <c r="G83" s="161" t="s">
        <v>293</v>
      </c>
    </row>
    <row r="84" spans="2:8" ht="14.25" customHeight="1">
      <c r="B84" s="145" t="s">
        <v>72</v>
      </c>
      <c r="C84" s="157">
        <v>5</v>
      </c>
      <c r="D84" s="352" t="s">
        <v>261</v>
      </c>
      <c r="E84" s="353"/>
      <c r="F84" s="353"/>
      <c r="G84" s="354"/>
    </row>
    <row r="85" spans="2:8" ht="65.25" customHeight="1">
      <c r="B85" s="165" t="s">
        <v>262</v>
      </c>
      <c r="C85" s="166" t="s">
        <v>201</v>
      </c>
      <c r="D85" s="111" t="s">
        <v>263</v>
      </c>
      <c r="E85" s="112" t="s">
        <v>264</v>
      </c>
      <c r="F85" s="112" t="s">
        <v>265</v>
      </c>
      <c r="G85" s="167" t="s">
        <v>289</v>
      </c>
    </row>
    <row r="86" spans="2:8">
      <c r="B86" s="168" t="s">
        <v>267</v>
      </c>
    </row>
    <row r="87" spans="2:8" ht="3" customHeight="1"/>
    <row r="88" spans="2:8" ht="13.5" customHeight="1">
      <c r="B88" s="66"/>
    </row>
    <row r="89" spans="2:8" ht="3" customHeight="1"/>
    <row r="90" spans="2:8" ht="21.75" customHeight="1"/>
  </sheetData>
  <mergeCells count="53">
    <mergeCell ref="B1:C3"/>
    <mergeCell ref="D1:G3"/>
    <mergeCell ref="B4:C5"/>
    <mergeCell ref="B6:C7"/>
    <mergeCell ref="D82:G82"/>
    <mergeCell ref="C68:D68"/>
    <mergeCell ref="D69:G69"/>
    <mergeCell ref="D75:G75"/>
    <mergeCell ref="D80:G80"/>
    <mergeCell ref="D51:G51"/>
    <mergeCell ref="D53:G53"/>
    <mergeCell ref="D56:G56"/>
    <mergeCell ref="D59:G59"/>
    <mergeCell ref="D63:G63"/>
    <mergeCell ref="D39:G39"/>
    <mergeCell ref="D42:G42"/>
    <mergeCell ref="D84:G84"/>
    <mergeCell ref="B13:B15"/>
    <mergeCell ref="B17:B18"/>
    <mergeCell ref="B20:B21"/>
    <mergeCell ref="B30:B38"/>
    <mergeCell ref="B40:B41"/>
    <mergeCell ref="B45:B47"/>
    <mergeCell ref="B54:B55"/>
    <mergeCell ref="B57:B58"/>
    <mergeCell ref="B60:B62"/>
    <mergeCell ref="B64:B65"/>
    <mergeCell ref="B70:B74"/>
    <mergeCell ref="B76:B79"/>
    <mergeCell ref="C54:C55"/>
    <mergeCell ref="D54:D55"/>
    <mergeCell ref="C67:G67"/>
    <mergeCell ref="D44:G44"/>
    <mergeCell ref="C49:G49"/>
    <mergeCell ref="C50:D50"/>
    <mergeCell ref="D22:G22"/>
    <mergeCell ref="D24:G24"/>
    <mergeCell ref="C27:G27"/>
    <mergeCell ref="C28:D28"/>
    <mergeCell ref="D29:G29"/>
    <mergeCell ref="C10:G10"/>
    <mergeCell ref="C11:D11"/>
    <mergeCell ref="D12:G12"/>
    <mergeCell ref="D16:G16"/>
    <mergeCell ref="D19:G19"/>
    <mergeCell ref="G17:G18"/>
    <mergeCell ref="F4:G4"/>
    <mergeCell ref="F5:G5"/>
    <mergeCell ref="F6:G6"/>
    <mergeCell ref="E7:G7"/>
    <mergeCell ref="B9:G9"/>
    <mergeCell ref="D4:D5"/>
    <mergeCell ref="D6:D7"/>
  </mergeCells>
  <printOptions horizontalCentered="1"/>
  <pageMargins left="0.70866141732283505" right="0.70866141732283505" top="0.74803149606299202" bottom="0.74803149606299202" header="0.31496062992126" footer="0.31496062992126"/>
  <pageSetup paperSize="14" scale="96" fitToHeight="0" orientation="landscape" r:id="rId1"/>
  <headerFooter>
    <oddHeader>&amp;R&amp;9
&amp;K000000&amp;P/&amp;N&amp;K00+000...........................................</oddHeader>
    <oddFooter>&amp;C&amp;"-,Negrita"&amp;10ANEXO 2. ACTIVIDADES DEL PLAN ANTICORRUPCIÓN Y DE ATENCIÓN AL CIUDADANO 2022</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E103"/>
  <sheetViews>
    <sheetView topLeftCell="A83" zoomScale="120" zoomScaleNormal="120" workbookViewId="0">
      <selection activeCell="D92" sqref="D92"/>
    </sheetView>
  </sheetViews>
  <sheetFormatPr baseColWidth="10" defaultColWidth="11.42578125" defaultRowHeight="12.75"/>
  <cols>
    <col min="1" max="1" width="1.5703125" style="16" customWidth="1"/>
    <col min="2" max="2" width="17.7109375" style="16" customWidth="1"/>
    <col min="3" max="3" width="6.28515625" style="16" customWidth="1"/>
    <col min="4" max="4" width="62.7109375" style="17" customWidth="1"/>
    <col min="5" max="5" width="8.28515625" style="15" customWidth="1"/>
    <col min="6" max="6" width="38.7109375" style="18" customWidth="1"/>
    <col min="7" max="7" width="19.7109375" style="16" customWidth="1"/>
    <col min="8" max="8" width="14.42578125" style="16" customWidth="1"/>
    <col min="9" max="9" width="10.42578125" style="15" customWidth="1"/>
    <col min="10" max="16384" width="11.42578125" style="16"/>
  </cols>
  <sheetData>
    <row r="1" spans="2:9" ht="12.75" customHeight="1">
      <c r="B1" s="319"/>
      <c r="C1" s="320"/>
      <c r="D1" s="400" t="s">
        <v>0</v>
      </c>
      <c r="E1" s="401"/>
      <c r="F1" s="401"/>
      <c r="G1" s="401"/>
      <c r="H1" s="402"/>
    </row>
    <row r="2" spans="2:9" ht="12.75" customHeight="1">
      <c r="B2" s="321"/>
      <c r="C2" s="322"/>
      <c r="D2" s="403"/>
      <c r="E2" s="404"/>
      <c r="F2" s="404"/>
      <c r="G2" s="404"/>
      <c r="H2" s="405"/>
    </row>
    <row r="3" spans="2:9" ht="12.75" customHeight="1">
      <c r="B3" s="323"/>
      <c r="C3" s="324"/>
      <c r="D3" s="406"/>
      <c r="E3" s="407"/>
      <c r="F3" s="407"/>
      <c r="G3" s="407"/>
      <c r="H3" s="408"/>
    </row>
    <row r="4" spans="2:9" ht="12.75" customHeight="1">
      <c r="B4" s="409" t="s">
        <v>2</v>
      </c>
      <c r="C4" s="410"/>
      <c r="D4" s="413" t="s">
        <v>3</v>
      </c>
      <c r="E4" s="414"/>
      <c r="F4" s="5" t="s">
        <v>4</v>
      </c>
      <c r="G4" s="417">
        <v>44956</v>
      </c>
      <c r="H4" s="418"/>
    </row>
    <row r="5" spans="2:9" ht="18" customHeight="1">
      <c r="B5" s="411"/>
      <c r="C5" s="412"/>
      <c r="D5" s="415"/>
      <c r="E5" s="416"/>
      <c r="F5" s="5" t="s">
        <v>5</v>
      </c>
      <c r="G5" s="419" t="s">
        <v>6</v>
      </c>
      <c r="H5" s="420"/>
    </row>
    <row r="6" spans="2:9" ht="20.25" customHeight="1">
      <c r="B6" s="409" t="s">
        <v>7</v>
      </c>
      <c r="C6" s="410"/>
      <c r="D6" s="409" t="s">
        <v>8</v>
      </c>
      <c r="E6" s="410"/>
      <c r="F6" s="5" t="s">
        <v>9</v>
      </c>
      <c r="G6" s="419"/>
      <c r="H6" s="420"/>
    </row>
    <row r="7" spans="2:9" ht="13.5" customHeight="1">
      <c r="B7" s="411"/>
      <c r="C7" s="412"/>
      <c r="D7" s="411"/>
      <c r="E7" s="412"/>
      <c r="F7" s="421" t="s">
        <v>315</v>
      </c>
      <c r="G7" s="422"/>
      <c r="H7" s="423"/>
    </row>
    <row r="8" spans="2:9" ht="13.5" customHeight="1"/>
    <row r="9" spans="2:9">
      <c r="B9" s="372" t="s">
        <v>11</v>
      </c>
      <c r="C9" s="373"/>
      <c r="D9" s="373"/>
      <c r="E9" s="373"/>
      <c r="F9" s="373"/>
      <c r="G9" s="373"/>
      <c r="H9" s="374"/>
    </row>
    <row r="10" spans="2:9" ht="15.75" customHeight="1">
      <c r="B10" s="172" t="s">
        <v>13</v>
      </c>
      <c r="C10" s="375" t="s">
        <v>14</v>
      </c>
      <c r="D10" s="375"/>
      <c r="E10" s="375"/>
      <c r="F10" s="375"/>
      <c r="G10" s="375"/>
      <c r="H10" s="376"/>
    </row>
    <row r="11" spans="2:9" ht="25.5">
      <c r="B11" s="24" t="s">
        <v>17</v>
      </c>
      <c r="C11" s="377" t="s">
        <v>316</v>
      </c>
      <c r="D11" s="377"/>
      <c r="E11" s="20" t="s">
        <v>19</v>
      </c>
      <c r="F11" s="2" t="s">
        <v>317</v>
      </c>
      <c r="G11" s="25" t="s">
        <v>20</v>
      </c>
      <c r="H11" s="12" t="s">
        <v>21</v>
      </c>
    </row>
    <row r="12" spans="2:9" ht="38.25">
      <c r="B12" s="391" t="s">
        <v>318</v>
      </c>
      <c r="C12" s="174" t="s">
        <v>28</v>
      </c>
      <c r="D12" s="175" t="s">
        <v>299</v>
      </c>
      <c r="E12" s="176">
        <v>1</v>
      </c>
      <c r="F12" s="176" t="s">
        <v>319</v>
      </c>
      <c r="G12" s="176" t="s">
        <v>320</v>
      </c>
      <c r="H12" s="177">
        <v>45016</v>
      </c>
      <c r="I12" s="18"/>
    </row>
    <row r="13" spans="2:9" ht="38.25">
      <c r="B13" s="392"/>
      <c r="C13" s="178" t="s">
        <v>32</v>
      </c>
      <c r="D13" s="179" t="s">
        <v>321</v>
      </c>
      <c r="E13" s="180"/>
      <c r="F13" s="180" t="s">
        <v>42</v>
      </c>
      <c r="G13" s="180" t="s">
        <v>43</v>
      </c>
      <c r="H13" s="181">
        <v>45000</v>
      </c>
      <c r="I13" s="18"/>
    </row>
    <row r="14" spans="2:9" ht="25.5">
      <c r="B14" s="393"/>
      <c r="C14" s="178" t="s">
        <v>35</v>
      </c>
      <c r="D14" s="179" t="s">
        <v>322</v>
      </c>
      <c r="E14" s="180"/>
      <c r="F14" s="180" t="s">
        <v>34</v>
      </c>
      <c r="G14" s="180" t="s">
        <v>31</v>
      </c>
      <c r="H14" s="181">
        <v>45016</v>
      </c>
      <c r="I14" s="18"/>
    </row>
    <row r="15" spans="2:9" ht="51">
      <c r="B15" s="391" t="s">
        <v>323</v>
      </c>
      <c r="C15" s="1" t="s">
        <v>128</v>
      </c>
      <c r="D15" s="182" t="s">
        <v>324</v>
      </c>
      <c r="E15" s="183">
        <v>1</v>
      </c>
      <c r="F15" s="183" t="s">
        <v>325</v>
      </c>
      <c r="G15" s="183" t="s">
        <v>326</v>
      </c>
      <c r="H15" s="184">
        <v>44957</v>
      </c>
      <c r="I15" s="18"/>
    </row>
    <row r="16" spans="2:9" ht="25.5">
      <c r="B16" s="392"/>
      <c r="C16" s="2" t="s">
        <v>134</v>
      </c>
      <c r="D16" s="4" t="s">
        <v>327</v>
      </c>
      <c r="E16" s="183">
        <v>1</v>
      </c>
      <c r="F16" s="183" t="s">
        <v>328</v>
      </c>
      <c r="G16" s="5" t="s">
        <v>329</v>
      </c>
      <c r="H16" s="22">
        <v>44957</v>
      </c>
      <c r="I16" s="18"/>
    </row>
    <row r="17" spans="1:239" s="67" customFormat="1" ht="38.25">
      <c r="A17" s="16"/>
      <c r="B17" s="394" t="s">
        <v>330</v>
      </c>
      <c r="C17" s="1" t="s">
        <v>181</v>
      </c>
      <c r="D17" s="182" t="s">
        <v>331</v>
      </c>
      <c r="E17" s="183">
        <v>1</v>
      </c>
      <c r="F17" s="183" t="s">
        <v>332</v>
      </c>
      <c r="G17" s="185" t="s">
        <v>62</v>
      </c>
      <c r="H17" s="14">
        <v>44957</v>
      </c>
      <c r="I17" s="18"/>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row>
    <row r="18" spans="1:239" ht="25.5">
      <c r="B18" s="394"/>
      <c r="C18" s="25" t="s">
        <v>185</v>
      </c>
      <c r="D18" s="4" t="s">
        <v>64</v>
      </c>
      <c r="E18" s="183">
        <v>2</v>
      </c>
      <c r="F18" s="183" t="s">
        <v>333</v>
      </c>
      <c r="G18" s="5" t="s">
        <v>329</v>
      </c>
      <c r="H18" s="14" t="s">
        <v>334</v>
      </c>
      <c r="I18" s="18"/>
    </row>
    <row r="19" spans="1:239" ht="38.25">
      <c r="B19" s="173" t="s">
        <v>335</v>
      </c>
      <c r="C19" s="1" t="s">
        <v>147</v>
      </c>
      <c r="D19" s="4" t="s">
        <v>336</v>
      </c>
      <c r="E19" s="183">
        <v>3</v>
      </c>
      <c r="F19" s="183" t="s">
        <v>337</v>
      </c>
      <c r="G19" s="5" t="s">
        <v>329</v>
      </c>
      <c r="H19" s="186" t="s">
        <v>338</v>
      </c>
      <c r="I19" s="18"/>
    </row>
    <row r="20" spans="1:239" ht="38.25">
      <c r="B20" s="384" t="s">
        <v>339</v>
      </c>
      <c r="C20" s="1" t="s">
        <v>201</v>
      </c>
      <c r="D20" s="4" t="s">
        <v>305</v>
      </c>
      <c r="E20" s="183">
        <v>3</v>
      </c>
      <c r="F20" s="183" t="s">
        <v>337</v>
      </c>
      <c r="G20" s="5" t="s">
        <v>340</v>
      </c>
      <c r="H20" s="187" t="s">
        <v>341</v>
      </c>
      <c r="I20" s="18"/>
    </row>
    <row r="21" spans="1:239" ht="51">
      <c r="B21" s="384"/>
      <c r="C21" s="188" t="s">
        <v>207</v>
      </c>
      <c r="D21" s="182" t="s">
        <v>342</v>
      </c>
      <c r="E21" s="183">
        <v>3</v>
      </c>
      <c r="F21" s="183" t="s">
        <v>343</v>
      </c>
      <c r="G21" s="183" t="s">
        <v>344</v>
      </c>
      <c r="H21" s="184" t="s">
        <v>345</v>
      </c>
      <c r="I21" s="18"/>
    </row>
    <row r="22" spans="1:239">
      <c r="I22" s="18"/>
    </row>
    <row r="23" spans="1:239">
      <c r="B23" s="23" t="s">
        <v>79</v>
      </c>
      <c r="C23" s="378" t="s">
        <v>80</v>
      </c>
      <c r="D23" s="378"/>
      <c r="E23" s="378"/>
      <c r="F23" s="378"/>
      <c r="G23" s="378"/>
      <c r="H23" s="379"/>
      <c r="I23" s="18"/>
    </row>
    <row r="24" spans="1:239" ht="25.5">
      <c r="B24" s="24" t="s">
        <v>17</v>
      </c>
      <c r="C24" s="377" t="s">
        <v>316</v>
      </c>
      <c r="D24" s="377"/>
      <c r="E24" s="20" t="s">
        <v>19</v>
      </c>
      <c r="F24" s="2" t="s">
        <v>317</v>
      </c>
      <c r="G24" s="25" t="s">
        <v>20</v>
      </c>
      <c r="H24" s="12" t="s">
        <v>21</v>
      </c>
      <c r="I24" s="18"/>
    </row>
    <row r="25" spans="1:239">
      <c r="B25" s="189"/>
      <c r="C25" s="190">
        <v>1</v>
      </c>
      <c r="D25" s="380" t="s">
        <v>81</v>
      </c>
      <c r="E25" s="380"/>
      <c r="F25" s="380"/>
      <c r="G25" s="380"/>
      <c r="H25" s="381"/>
      <c r="I25" s="18"/>
    </row>
    <row r="26" spans="1:239" ht="51">
      <c r="B26" s="395" t="s">
        <v>346</v>
      </c>
      <c r="C26" s="2" t="s">
        <v>28</v>
      </c>
      <c r="D26" s="4" t="s">
        <v>83</v>
      </c>
      <c r="E26" s="183">
        <v>12</v>
      </c>
      <c r="F26" s="183" t="s">
        <v>347</v>
      </c>
      <c r="G26" s="5" t="s">
        <v>348</v>
      </c>
      <c r="H26" s="13" t="s">
        <v>349</v>
      </c>
      <c r="I26" s="18"/>
    </row>
    <row r="27" spans="1:239" ht="38.25">
      <c r="B27" s="395"/>
      <c r="C27" s="2" t="s">
        <v>32</v>
      </c>
      <c r="D27" s="4" t="s">
        <v>88</v>
      </c>
      <c r="E27" s="183">
        <v>12</v>
      </c>
      <c r="F27" s="183" t="s">
        <v>350</v>
      </c>
      <c r="G27" s="5" t="s">
        <v>351</v>
      </c>
      <c r="H27" s="13" t="s">
        <v>349</v>
      </c>
      <c r="I27" s="18"/>
    </row>
    <row r="28" spans="1:239" ht="38.25">
      <c r="B28" s="395"/>
      <c r="C28" s="192" t="s">
        <v>35</v>
      </c>
      <c r="D28" s="193" t="s">
        <v>352</v>
      </c>
      <c r="E28" s="194">
        <v>1</v>
      </c>
      <c r="F28" s="183" t="s">
        <v>353</v>
      </c>
      <c r="G28" s="195" t="s">
        <v>354</v>
      </c>
      <c r="H28" s="196" t="s">
        <v>355</v>
      </c>
      <c r="I28" s="18"/>
    </row>
    <row r="29" spans="1:239" ht="76.5">
      <c r="B29" s="395"/>
      <c r="C29" s="197" t="s">
        <v>40</v>
      </c>
      <c r="D29" s="193" t="s">
        <v>356</v>
      </c>
      <c r="E29" s="194">
        <v>1</v>
      </c>
      <c r="F29" s="183" t="s">
        <v>357</v>
      </c>
      <c r="G29" s="195" t="s">
        <v>358</v>
      </c>
      <c r="H29" s="196">
        <v>45291</v>
      </c>
      <c r="I29" s="18"/>
    </row>
    <row r="30" spans="1:239" ht="25.5">
      <c r="B30" s="395"/>
      <c r="C30" s="197" t="s">
        <v>101</v>
      </c>
      <c r="D30" s="193" t="s">
        <v>359</v>
      </c>
      <c r="E30" s="198">
        <v>2</v>
      </c>
      <c r="F30" s="183" t="s">
        <v>360</v>
      </c>
      <c r="G30" s="195" t="s">
        <v>358</v>
      </c>
      <c r="H30" s="196" t="s">
        <v>361</v>
      </c>
      <c r="I30" s="18"/>
    </row>
    <row r="31" spans="1:239" ht="25.5">
      <c r="B31" s="395"/>
      <c r="C31" s="197" t="s">
        <v>107</v>
      </c>
      <c r="D31" s="199" t="s">
        <v>91</v>
      </c>
      <c r="E31" s="198">
        <v>2</v>
      </c>
      <c r="F31" s="183" t="s">
        <v>362</v>
      </c>
      <c r="G31" s="5" t="s">
        <v>93</v>
      </c>
      <c r="H31" s="13" t="s">
        <v>363</v>
      </c>
      <c r="I31" s="18"/>
    </row>
    <row r="32" spans="1:239" ht="51">
      <c r="B32" s="395"/>
      <c r="C32" s="197" t="s">
        <v>111</v>
      </c>
      <c r="D32" s="200" t="s">
        <v>364</v>
      </c>
      <c r="E32" s="198">
        <v>4</v>
      </c>
      <c r="F32" s="183" t="s">
        <v>365</v>
      </c>
      <c r="G32" s="195" t="s">
        <v>329</v>
      </c>
      <c r="H32" s="196" t="s">
        <v>366</v>
      </c>
      <c r="I32" s="18"/>
      <c r="K32" s="230"/>
    </row>
    <row r="33" spans="2:11" ht="25.5">
      <c r="B33" s="395"/>
      <c r="C33" s="2" t="s">
        <v>116</v>
      </c>
      <c r="D33" s="8" t="s">
        <v>98</v>
      </c>
      <c r="E33" s="183">
        <v>1</v>
      </c>
      <c r="F33" s="183" t="s">
        <v>367</v>
      </c>
      <c r="G33" s="5" t="s">
        <v>368</v>
      </c>
      <c r="H33" s="14">
        <v>45000</v>
      </c>
      <c r="I33" s="51"/>
      <c r="K33" s="230"/>
    </row>
    <row r="34" spans="2:11" ht="51">
      <c r="B34" s="395"/>
      <c r="C34" s="2" t="s">
        <v>121</v>
      </c>
      <c r="D34" s="201" t="s">
        <v>369</v>
      </c>
      <c r="E34" s="183">
        <v>1</v>
      </c>
      <c r="F34" s="183" t="s">
        <v>370</v>
      </c>
      <c r="G34" s="195" t="s">
        <v>329</v>
      </c>
      <c r="H34" s="196">
        <v>45046</v>
      </c>
      <c r="I34" s="51"/>
      <c r="K34" s="230"/>
    </row>
    <row r="35" spans="2:11" ht="38.25">
      <c r="B35" s="395"/>
      <c r="C35" s="2" t="s">
        <v>371</v>
      </c>
      <c r="D35" s="4" t="s">
        <v>102</v>
      </c>
      <c r="E35" s="183">
        <v>2</v>
      </c>
      <c r="F35" s="183" t="s">
        <v>372</v>
      </c>
      <c r="G35" s="5" t="s">
        <v>55</v>
      </c>
      <c r="H35" s="14" t="s">
        <v>373</v>
      </c>
      <c r="I35" s="231"/>
      <c r="K35" s="230"/>
    </row>
    <row r="36" spans="2:11" ht="25.5">
      <c r="B36" s="395"/>
      <c r="C36" s="2" t="s">
        <v>371</v>
      </c>
      <c r="D36" s="202" t="s">
        <v>108</v>
      </c>
      <c r="E36" s="183">
        <v>2</v>
      </c>
      <c r="F36" s="183" t="s">
        <v>374</v>
      </c>
      <c r="G36" s="5" t="s">
        <v>375</v>
      </c>
      <c r="H36" s="14" t="s">
        <v>373</v>
      </c>
      <c r="I36" s="231"/>
      <c r="K36" s="230"/>
    </row>
    <row r="37" spans="2:11" ht="25.5">
      <c r="B37" s="395"/>
      <c r="C37" s="2" t="s">
        <v>376</v>
      </c>
      <c r="D37" s="202" t="s">
        <v>112</v>
      </c>
      <c r="E37" s="183">
        <v>2</v>
      </c>
      <c r="F37" s="183" t="s">
        <v>377</v>
      </c>
      <c r="G37" s="5" t="s">
        <v>114</v>
      </c>
      <c r="H37" s="14" t="s">
        <v>373</v>
      </c>
      <c r="I37" s="231"/>
    </row>
    <row r="38" spans="2:11" ht="38.25">
      <c r="B38" s="395"/>
      <c r="C38" s="2" t="s">
        <v>378</v>
      </c>
      <c r="D38" s="202" t="s">
        <v>379</v>
      </c>
      <c r="E38" s="183">
        <v>2</v>
      </c>
      <c r="F38" s="183" t="s">
        <v>380</v>
      </c>
      <c r="G38" s="5" t="s">
        <v>351</v>
      </c>
      <c r="H38" s="14" t="s">
        <v>373</v>
      </c>
      <c r="I38" s="231"/>
    </row>
    <row r="39" spans="2:11" ht="38.25">
      <c r="B39" s="395"/>
      <c r="C39" s="2" t="s">
        <v>381</v>
      </c>
      <c r="D39" s="202" t="s">
        <v>382</v>
      </c>
      <c r="E39" s="183">
        <v>2</v>
      </c>
      <c r="F39" s="183" t="s">
        <v>123</v>
      </c>
      <c r="G39" s="5" t="s">
        <v>383</v>
      </c>
      <c r="H39" s="186" t="s">
        <v>384</v>
      </c>
      <c r="I39" s="231"/>
    </row>
    <row r="40" spans="2:11" ht="76.5">
      <c r="B40" s="191" t="s">
        <v>385</v>
      </c>
      <c r="C40" s="203" t="s">
        <v>128</v>
      </c>
      <c r="D40" s="204" t="s">
        <v>386</v>
      </c>
      <c r="E40" s="205">
        <v>1</v>
      </c>
      <c r="F40" s="183" t="s">
        <v>387</v>
      </c>
      <c r="G40" s="195" t="s">
        <v>388</v>
      </c>
      <c r="H40" s="196">
        <v>45291</v>
      </c>
      <c r="I40" s="18"/>
    </row>
    <row r="41" spans="2:11" ht="63.75">
      <c r="B41" s="191" t="s">
        <v>389</v>
      </c>
      <c r="C41" s="1" t="s">
        <v>181</v>
      </c>
      <c r="D41" s="202" t="s">
        <v>142</v>
      </c>
      <c r="E41" s="183">
        <v>2</v>
      </c>
      <c r="F41" s="183" t="s">
        <v>390</v>
      </c>
      <c r="G41" s="5" t="s">
        <v>391</v>
      </c>
      <c r="H41" s="14" t="s">
        <v>392</v>
      </c>
      <c r="I41" s="18"/>
    </row>
    <row r="42" spans="2:11" ht="38.25">
      <c r="B42" s="384" t="s">
        <v>393</v>
      </c>
      <c r="C42" s="1" t="s">
        <v>147</v>
      </c>
      <c r="D42" s="202" t="s">
        <v>148</v>
      </c>
      <c r="E42" s="183">
        <v>2</v>
      </c>
      <c r="F42" s="183" t="s">
        <v>394</v>
      </c>
      <c r="G42" s="5" t="s">
        <v>395</v>
      </c>
      <c r="H42" s="187" t="s">
        <v>396</v>
      </c>
      <c r="I42" s="18"/>
    </row>
    <row r="43" spans="2:11" ht="38.25">
      <c r="B43" s="384"/>
      <c r="C43" s="1" t="s">
        <v>152</v>
      </c>
      <c r="D43" s="202" t="s">
        <v>153</v>
      </c>
      <c r="E43" s="183">
        <v>2</v>
      </c>
      <c r="F43" s="183" t="s">
        <v>397</v>
      </c>
      <c r="G43" s="5" t="s">
        <v>398</v>
      </c>
      <c r="H43" s="185" t="s">
        <v>399</v>
      </c>
      <c r="I43" s="18"/>
    </row>
    <row r="44" spans="2:11" ht="25.5">
      <c r="B44" s="384"/>
      <c r="C44" s="178" t="s">
        <v>157</v>
      </c>
      <c r="D44" s="206" t="s">
        <v>158</v>
      </c>
      <c r="E44" s="207"/>
      <c r="F44" s="180" t="s">
        <v>159</v>
      </c>
      <c r="G44" s="180" t="s">
        <v>114</v>
      </c>
      <c r="H44" s="180" t="s">
        <v>399</v>
      </c>
      <c r="I44" s="18"/>
    </row>
    <row r="45" spans="2:11" ht="25.5">
      <c r="B45" s="384"/>
      <c r="C45" s="208" t="s">
        <v>157</v>
      </c>
      <c r="D45" s="209" t="s">
        <v>400</v>
      </c>
      <c r="E45" s="210">
        <v>2</v>
      </c>
      <c r="F45" s="211" t="s">
        <v>401</v>
      </c>
      <c r="G45" s="211" t="s">
        <v>402</v>
      </c>
      <c r="H45" s="212" t="s">
        <v>399</v>
      </c>
      <c r="I45" s="18"/>
    </row>
    <row r="46" spans="2:11">
      <c r="I46" s="18"/>
    </row>
    <row r="47" spans="2:11">
      <c r="B47" s="213" t="s">
        <v>161</v>
      </c>
      <c r="C47" s="375" t="s">
        <v>162</v>
      </c>
      <c r="D47" s="375"/>
      <c r="E47" s="375"/>
      <c r="F47" s="375"/>
      <c r="G47" s="375"/>
      <c r="H47" s="375"/>
      <c r="I47" s="18"/>
    </row>
    <row r="48" spans="2:11" ht="25.5">
      <c r="B48" s="25" t="s">
        <v>17</v>
      </c>
      <c r="C48" s="377" t="s">
        <v>316</v>
      </c>
      <c r="D48" s="377"/>
      <c r="E48" s="20" t="s">
        <v>19</v>
      </c>
      <c r="F48" s="2" t="s">
        <v>317</v>
      </c>
      <c r="G48" s="25" t="s">
        <v>20</v>
      </c>
      <c r="H48" s="1" t="s">
        <v>21</v>
      </c>
      <c r="I48" s="18"/>
    </row>
    <row r="49" spans="2:9" ht="63.75">
      <c r="B49" s="214" t="s">
        <v>403</v>
      </c>
      <c r="C49" s="185" t="s">
        <v>28</v>
      </c>
      <c r="D49" s="202" t="s">
        <v>165</v>
      </c>
      <c r="E49" s="211">
        <v>1</v>
      </c>
      <c r="F49" s="211" t="s">
        <v>404</v>
      </c>
      <c r="G49" s="185" t="s">
        <v>405</v>
      </c>
      <c r="H49" s="187" t="s">
        <v>406</v>
      </c>
      <c r="I49" s="18"/>
    </row>
    <row r="50" spans="2:9" ht="63.75">
      <c r="B50" s="214" t="s">
        <v>407</v>
      </c>
      <c r="C50" s="185" t="s">
        <v>128</v>
      </c>
      <c r="D50" s="202" t="s">
        <v>408</v>
      </c>
      <c r="E50" s="211">
        <v>2</v>
      </c>
      <c r="F50" s="211" t="s">
        <v>409</v>
      </c>
      <c r="G50" s="185" t="s">
        <v>405</v>
      </c>
      <c r="H50" s="187" t="s">
        <v>410</v>
      </c>
      <c r="I50" s="18"/>
    </row>
    <row r="51" spans="2:9" ht="38.25">
      <c r="B51" s="387" t="s">
        <v>411</v>
      </c>
      <c r="C51" s="387"/>
      <c r="D51" s="388" t="s">
        <v>412</v>
      </c>
      <c r="E51" s="180"/>
      <c r="F51" s="180" t="s">
        <v>172</v>
      </c>
      <c r="G51" s="180" t="s">
        <v>173</v>
      </c>
      <c r="H51" s="215" t="s">
        <v>413</v>
      </c>
      <c r="I51" s="18"/>
    </row>
    <row r="52" spans="2:9" ht="38.25">
      <c r="B52" s="387"/>
      <c r="C52" s="387"/>
      <c r="D52" s="388"/>
      <c r="E52" s="180"/>
      <c r="F52" s="180" t="s">
        <v>176</v>
      </c>
      <c r="G52" s="180" t="s">
        <v>177</v>
      </c>
      <c r="H52" s="216">
        <v>44985</v>
      </c>
      <c r="I52" s="18"/>
    </row>
    <row r="53" spans="2:9" ht="25.5" customHeight="1">
      <c r="B53" s="396" t="s">
        <v>414</v>
      </c>
      <c r="C53" s="185" t="s">
        <v>181</v>
      </c>
      <c r="D53" s="4" t="s">
        <v>190</v>
      </c>
      <c r="E53" s="211">
        <v>1</v>
      </c>
      <c r="F53" s="211" t="s">
        <v>415</v>
      </c>
      <c r="G53" s="185" t="s">
        <v>192</v>
      </c>
      <c r="H53" s="217">
        <v>44985</v>
      </c>
      <c r="I53" s="18"/>
    </row>
    <row r="54" spans="2:9" ht="38.25">
      <c r="B54" s="397"/>
      <c r="C54" s="185" t="s">
        <v>185</v>
      </c>
      <c r="D54" s="202" t="s">
        <v>193</v>
      </c>
      <c r="E54" s="211">
        <v>1</v>
      </c>
      <c r="F54" s="211" t="s">
        <v>416</v>
      </c>
      <c r="G54" s="185" t="s">
        <v>417</v>
      </c>
      <c r="H54" s="217">
        <v>44985</v>
      </c>
      <c r="I54" s="18"/>
    </row>
    <row r="55" spans="2:9" ht="38.25">
      <c r="B55" s="397"/>
      <c r="C55" s="185" t="s">
        <v>418</v>
      </c>
      <c r="D55" s="202" t="s">
        <v>419</v>
      </c>
      <c r="E55" s="211">
        <v>1</v>
      </c>
      <c r="F55" s="211" t="s">
        <v>420</v>
      </c>
      <c r="G55" s="185" t="s">
        <v>351</v>
      </c>
      <c r="H55" s="187">
        <v>44985</v>
      </c>
      <c r="I55" s="18"/>
    </row>
    <row r="56" spans="2:9" ht="38.25">
      <c r="B56" s="397"/>
      <c r="C56" s="185" t="s">
        <v>421</v>
      </c>
      <c r="D56" s="218" t="s">
        <v>422</v>
      </c>
      <c r="E56" s="211">
        <v>2</v>
      </c>
      <c r="F56" s="211" t="s">
        <v>423</v>
      </c>
      <c r="G56" s="214" t="s">
        <v>351</v>
      </c>
      <c r="H56" s="219" t="s">
        <v>296</v>
      </c>
      <c r="I56" s="18"/>
    </row>
    <row r="57" spans="2:9" ht="51">
      <c r="B57" s="397"/>
      <c r="C57" s="185" t="s">
        <v>424</v>
      </c>
      <c r="D57" s="220" t="s">
        <v>425</v>
      </c>
      <c r="E57" s="221">
        <v>1</v>
      </c>
      <c r="F57" s="222" t="s">
        <v>426</v>
      </c>
      <c r="G57" s="214" t="s">
        <v>405</v>
      </c>
      <c r="H57" s="223">
        <v>45016</v>
      </c>
      <c r="I57" s="18"/>
    </row>
    <row r="58" spans="2:9" ht="63.75">
      <c r="B58" s="398" t="s">
        <v>427</v>
      </c>
      <c r="C58" s="178"/>
      <c r="D58" s="224" t="s">
        <v>182</v>
      </c>
      <c r="E58" s="180"/>
      <c r="F58" s="180" t="s">
        <v>183</v>
      </c>
      <c r="G58" s="180" t="s">
        <v>184</v>
      </c>
      <c r="H58" s="216">
        <v>45016</v>
      </c>
      <c r="I58" s="18"/>
    </row>
    <row r="59" spans="2:9" ht="38.25">
      <c r="B59" s="399"/>
      <c r="C59" s="178"/>
      <c r="D59" s="224" t="s">
        <v>186</v>
      </c>
      <c r="E59" s="180"/>
      <c r="F59" s="180" t="s">
        <v>183</v>
      </c>
      <c r="G59" s="180" t="s">
        <v>187</v>
      </c>
      <c r="H59" s="216">
        <v>45016</v>
      </c>
      <c r="I59" s="18"/>
    </row>
    <row r="60" spans="2:9" ht="63.75">
      <c r="B60" s="214" t="s">
        <v>428</v>
      </c>
      <c r="C60" s="185" t="s">
        <v>147</v>
      </c>
      <c r="D60" s="225" t="s">
        <v>429</v>
      </c>
      <c r="E60" s="226">
        <v>1</v>
      </c>
      <c r="F60" s="227" t="s">
        <v>430</v>
      </c>
      <c r="G60" s="228" t="s">
        <v>431</v>
      </c>
      <c r="H60" s="229">
        <v>44742</v>
      </c>
      <c r="I60" s="18"/>
    </row>
    <row r="61" spans="2:9" s="15" customFormat="1" ht="25.5">
      <c r="B61" s="387" t="s">
        <v>432</v>
      </c>
      <c r="C61" s="178"/>
      <c r="D61" s="179" t="s">
        <v>190</v>
      </c>
      <c r="E61" s="180"/>
      <c r="F61" s="180" t="s">
        <v>191</v>
      </c>
      <c r="G61" s="180" t="s">
        <v>192</v>
      </c>
      <c r="H61" s="216">
        <v>44985</v>
      </c>
      <c r="I61" s="18"/>
    </row>
    <row r="62" spans="2:9" s="15" customFormat="1" ht="25.5">
      <c r="B62" s="387"/>
      <c r="C62" s="178"/>
      <c r="D62" s="179" t="s">
        <v>193</v>
      </c>
      <c r="E62" s="180"/>
      <c r="F62" s="180" t="s">
        <v>194</v>
      </c>
      <c r="G62" s="180" t="s">
        <v>192</v>
      </c>
      <c r="H62" s="216">
        <v>44985</v>
      </c>
      <c r="I62" s="18"/>
    </row>
    <row r="63" spans="2:9" s="15" customFormat="1" ht="51">
      <c r="B63" s="387"/>
      <c r="C63" s="178"/>
      <c r="D63" s="179" t="s">
        <v>433</v>
      </c>
      <c r="E63" s="180"/>
      <c r="F63" s="180" t="s">
        <v>196</v>
      </c>
      <c r="G63" s="180" t="s">
        <v>85</v>
      </c>
      <c r="H63" s="215" t="s">
        <v>434</v>
      </c>
      <c r="I63" s="18"/>
    </row>
    <row r="64" spans="2:9" s="15" customFormat="1" ht="51">
      <c r="B64" s="384" t="s">
        <v>435</v>
      </c>
      <c r="C64" s="178"/>
      <c r="D64" s="179" t="s">
        <v>310</v>
      </c>
      <c r="E64" s="180"/>
      <c r="F64" s="180" t="s">
        <v>311</v>
      </c>
      <c r="G64" s="180" t="s">
        <v>312</v>
      </c>
      <c r="H64" s="215" t="s">
        <v>436</v>
      </c>
      <c r="I64" s="18"/>
    </row>
    <row r="65" spans="2:9" s="15" customFormat="1" ht="51">
      <c r="B65" s="384"/>
      <c r="C65" s="178"/>
      <c r="D65" s="179" t="s">
        <v>437</v>
      </c>
      <c r="E65" s="180"/>
      <c r="F65" s="180" t="s">
        <v>209</v>
      </c>
      <c r="G65" s="180" t="s">
        <v>312</v>
      </c>
      <c r="H65" s="215" t="s">
        <v>436</v>
      </c>
      <c r="I65" s="18"/>
    </row>
    <row r="66" spans="2:9" s="171" customFormat="1" ht="38.25">
      <c r="B66" s="384"/>
      <c r="C66" s="211" t="s">
        <v>201</v>
      </c>
      <c r="D66" s="232" t="s">
        <v>438</v>
      </c>
      <c r="E66" s="233">
        <v>3</v>
      </c>
      <c r="F66" s="234" t="s">
        <v>439</v>
      </c>
      <c r="G66" s="235" t="s">
        <v>312</v>
      </c>
      <c r="H66" s="236" t="s">
        <v>440</v>
      </c>
      <c r="I66" s="257"/>
    </row>
    <row r="67" spans="2:9">
      <c r="I67" s="18"/>
    </row>
    <row r="68" spans="2:9">
      <c r="B68" s="213" t="s">
        <v>211</v>
      </c>
      <c r="C68" s="375" t="s">
        <v>212</v>
      </c>
      <c r="D68" s="375"/>
      <c r="E68" s="375"/>
      <c r="F68" s="375"/>
      <c r="G68" s="375"/>
      <c r="H68" s="375"/>
      <c r="I68" s="18"/>
    </row>
    <row r="69" spans="2:9" ht="25.5">
      <c r="B69" s="25" t="s">
        <v>17</v>
      </c>
      <c r="C69" s="377" t="s">
        <v>316</v>
      </c>
      <c r="D69" s="377"/>
      <c r="E69" s="20" t="s">
        <v>19</v>
      </c>
      <c r="F69" s="2" t="s">
        <v>317</v>
      </c>
      <c r="G69" s="25" t="s">
        <v>20</v>
      </c>
      <c r="H69" s="1" t="s">
        <v>21</v>
      </c>
      <c r="I69" s="18"/>
    </row>
    <row r="70" spans="2:9">
      <c r="B70" s="237" t="s">
        <v>25</v>
      </c>
      <c r="C70" s="190">
        <v>1</v>
      </c>
      <c r="D70" s="380" t="s">
        <v>441</v>
      </c>
      <c r="E70" s="380"/>
      <c r="F70" s="380"/>
      <c r="G70" s="380"/>
      <c r="H70" s="380"/>
      <c r="I70" s="18"/>
    </row>
    <row r="71" spans="2:9" ht="102">
      <c r="B71" s="384" t="s">
        <v>442</v>
      </c>
      <c r="C71" s="211" t="s">
        <v>28</v>
      </c>
      <c r="D71" s="238" t="s">
        <v>443</v>
      </c>
      <c r="E71" s="211">
        <v>1</v>
      </c>
      <c r="F71" s="211" t="s">
        <v>444</v>
      </c>
      <c r="G71" s="211" t="s">
        <v>445</v>
      </c>
      <c r="H71" s="239">
        <v>45107</v>
      </c>
      <c r="I71" s="18"/>
    </row>
    <row r="72" spans="2:9" ht="25.5">
      <c r="B72" s="384"/>
      <c r="C72" s="5" t="s">
        <v>32</v>
      </c>
      <c r="D72" s="4" t="s">
        <v>219</v>
      </c>
      <c r="E72" s="240">
        <v>1</v>
      </c>
      <c r="F72" s="211" t="s">
        <v>446</v>
      </c>
      <c r="G72" s="5" t="s">
        <v>221</v>
      </c>
      <c r="H72" s="241">
        <v>45046</v>
      </c>
      <c r="I72" s="18"/>
    </row>
    <row r="73" spans="2:9" ht="25.5">
      <c r="B73" s="384"/>
      <c r="C73" s="180"/>
      <c r="D73" s="179" t="s">
        <v>223</v>
      </c>
      <c r="E73" s="180"/>
      <c r="F73" s="180" t="s">
        <v>224</v>
      </c>
      <c r="G73" s="180" t="s">
        <v>221</v>
      </c>
      <c r="H73" s="216">
        <v>44985</v>
      </c>
      <c r="I73" s="18"/>
    </row>
    <row r="74" spans="2:9" ht="51">
      <c r="B74" s="384"/>
      <c r="C74" s="185" t="s">
        <v>35</v>
      </c>
      <c r="D74" s="202" t="s">
        <v>226</v>
      </c>
      <c r="E74" s="240">
        <v>1</v>
      </c>
      <c r="F74" s="211" t="s">
        <v>447</v>
      </c>
      <c r="G74" s="185" t="s">
        <v>448</v>
      </c>
      <c r="H74" s="187" t="s">
        <v>436</v>
      </c>
      <c r="I74" s="18"/>
    </row>
    <row r="75" spans="2:9" ht="63.75">
      <c r="B75" s="384"/>
      <c r="C75" s="211" t="s">
        <v>40</v>
      </c>
      <c r="D75" s="238" t="s">
        <v>449</v>
      </c>
      <c r="E75" s="242">
        <v>1</v>
      </c>
      <c r="F75" s="234" t="s">
        <v>450</v>
      </c>
      <c r="G75" s="211" t="s">
        <v>451</v>
      </c>
      <c r="H75" s="212"/>
      <c r="I75" s="18"/>
    </row>
    <row r="76" spans="2:9" ht="51">
      <c r="B76" s="384"/>
      <c r="C76" s="180"/>
      <c r="D76" s="179" t="s">
        <v>231</v>
      </c>
      <c r="E76" s="180"/>
      <c r="F76" s="180" t="s">
        <v>232</v>
      </c>
      <c r="G76" s="207" t="s">
        <v>233</v>
      </c>
      <c r="H76" s="215" t="s">
        <v>436</v>
      </c>
      <c r="I76" s="18"/>
    </row>
    <row r="77" spans="2:9" ht="51">
      <c r="B77" s="384" t="s">
        <v>452</v>
      </c>
      <c r="C77" s="185" t="s">
        <v>128</v>
      </c>
      <c r="D77" s="202" t="s">
        <v>453</v>
      </c>
      <c r="E77" s="240">
        <v>1</v>
      </c>
      <c r="F77" s="211" t="s">
        <v>454</v>
      </c>
      <c r="G77" s="5" t="s">
        <v>455</v>
      </c>
      <c r="H77" s="187">
        <v>45291</v>
      </c>
      <c r="I77" s="18"/>
    </row>
    <row r="78" spans="2:9" ht="51">
      <c r="B78" s="384"/>
      <c r="C78" s="185" t="s">
        <v>134</v>
      </c>
      <c r="D78" s="202" t="s">
        <v>240</v>
      </c>
      <c r="E78" s="211">
        <v>1</v>
      </c>
      <c r="F78" s="211" t="s">
        <v>456</v>
      </c>
      <c r="G78" s="185" t="s">
        <v>242</v>
      </c>
      <c r="H78" s="217">
        <v>45016</v>
      </c>
      <c r="I78" s="18"/>
    </row>
    <row r="79" spans="2:9" ht="38.25">
      <c r="B79" s="384"/>
      <c r="C79" s="185" t="s">
        <v>243</v>
      </c>
      <c r="D79" s="202" t="s">
        <v>244</v>
      </c>
      <c r="E79" s="211">
        <v>1</v>
      </c>
      <c r="F79" s="211" t="s">
        <v>457</v>
      </c>
      <c r="G79" s="185" t="s">
        <v>242</v>
      </c>
      <c r="H79" s="217">
        <v>45016</v>
      </c>
      <c r="I79" s="18"/>
    </row>
    <row r="80" spans="2:9" ht="38.25">
      <c r="B80" s="384"/>
      <c r="C80" s="185" t="s">
        <v>246</v>
      </c>
      <c r="D80" s="202" t="s">
        <v>458</v>
      </c>
      <c r="E80" s="211">
        <v>1</v>
      </c>
      <c r="F80" s="211" t="s">
        <v>459</v>
      </c>
      <c r="G80" s="185" t="s">
        <v>249</v>
      </c>
      <c r="H80" s="217">
        <v>45016</v>
      </c>
      <c r="I80" s="18"/>
    </row>
    <row r="81" spans="2:9" ht="51">
      <c r="B81" s="185" t="s">
        <v>460</v>
      </c>
      <c r="C81" s="185" t="s">
        <v>181</v>
      </c>
      <c r="D81" s="243" t="s">
        <v>252</v>
      </c>
      <c r="E81" s="240">
        <v>1</v>
      </c>
      <c r="F81" s="211" t="s">
        <v>461</v>
      </c>
      <c r="G81" s="244" t="s">
        <v>254</v>
      </c>
      <c r="H81" s="245">
        <v>45107</v>
      </c>
      <c r="I81" s="18"/>
    </row>
    <row r="82" spans="2:9" ht="38.25">
      <c r="B82" s="385" t="s">
        <v>462</v>
      </c>
      <c r="C82" s="178"/>
      <c r="D82" s="179" t="s">
        <v>463</v>
      </c>
      <c r="E82" s="180">
        <v>1</v>
      </c>
      <c r="F82" s="180" t="s">
        <v>464</v>
      </c>
      <c r="G82" s="207" t="s">
        <v>62</v>
      </c>
      <c r="H82" s="246">
        <v>45107</v>
      </c>
      <c r="I82" s="18"/>
    </row>
    <row r="83" spans="2:9" ht="51">
      <c r="B83" s="385"/>
      <c r="C83" s="5" t="s">
        <v>147</v>
      </c>
      <c r="D83" s="36" t="s">
        <v>465</v>
      </c>
      <c r="E83" s="43">
        <v>1</v>
      </c>
      <c r="F83" s="46" t="s">
        <v>466</v>
      </c>
      <c r="G83" s="5" t="s">
        <v>62</v>
      </c>
      <c r="H83" s="22" t="s">
        <v>436</v>
      </c>
      <c r="I83" s="18"/>
    </row>
    <row r="84" spans="2:9" ht="63.75">
      <c r="B84" s="5" t="s">
        <v>467</v>
      </c>
      <c r="C84" s="21" t="s">
        <v>201</v>
      </c>
      <c r="D84" s="33" t="s">
        <v>468</v>
      </c>
      <c r="E84" s="21"/>
      <c r="F84" s="5" t="s">
        <v>264</v>
      </c>
      <c r="G84" s="5" t="s">
        <v>265</v>
      </c>
      <c r="H84" s="247" t="s">
        <v>469</v>
      </c>
      <c r="I84" s="18"/>
    </row>
    <row r="85" spans="2:9">
      <c r="B85" s="47"/>
      <c r="C85" s="48"/>
      <c r="D85" s="49"/>
      <c r="E85" s="50"/>
      <c r="F85" s="248"/>
      <c r="G85" s="52"/>
      <c r="H85" s="53"/>
      <c r="I85" s="18"/>
    </row>
    <row r="86" spans="2:9">
      <c r="B86" s="213" t="s">
        <v>470</v>
      </c>
      <c r="C86" s="375" t="s">
        <v>471</v>
      </c>
      <c r="D86" s="375"/>
      <c r="E86" s="375"/>
      <c r="F86" s="375"/>
      <c r="G86" s="375"/>
      <c r="H86" s="375"/>
      <c r="I86" s="18"/>
    </row>
    <row r="87" spans="2:9" ht="25.5">
      <c r="B87" s="249" t="s">
        <v>17</v>
      </c>
      <c r="C87" s="389" t="s">
        <v>316</v>
      </c>
      <c r="D87" s="389"/>
      <c r="E87" s="249" t="s">
        <v>19</v>
      </c>
      <c r="F87" s="250" t="s">
        <v>317</v>
      </c>
      <c r="G87" s="249" t="s">
        <v>20</v>
      </c>
      <c r="H87" s="250" t="s">
        <v>21</v>
      </c>
      <c r="I87" s="18"/>
    </row>
    <row r="88" spans="2:9" ht="38.25">
      <c r="B88" s="386" t="s">
        <v>472</v>
      </c>
      <c r="C88" s="233" t="s">
        <v>28</v>
      </c>
      <c r="D88" s="251" t="s">
        <v>473</v>
      </c>
      <c r="E88" s="252">
        <v>2</v>
      </c>
      <c r="F88" s="234" t="s">
        <v>474</v>
      </c>
      <c r="G88" s="235" t="s">
        <v>354</v>
      </c>
      <c r="H88" s="253" t="s">
        <v>413</v>
      </c>
      <c r="I88" s="18"/>
    </row>
    <row r="89" spans="2:9" ht="51">
      <c r="B89" s="386"/>
      <c r="C89" s="235" t="s">
        <v>32</v>
      </c>
      <c r="D89" s="251" t="s">
        <v>475</v>
      </c>
      <c r="E89" s="252">
        <v>1</v>
      </c>
      <c r="F89" s="234" t="s">
        <v>476</v>
      </c>
      <c r="G89" s="235" t="s">
        <v>354</v>
      </c>
      <c r="H89" s="253">
        <v>45107</v>
      </c>
      <c r="I89" s="18"/>
    </row>
    <row r="90" spans="2:9" ht="76.5">
      <c r="B90" s="386"/>
      <c r="C90" s="235" t="s">
        <v>35</v>
      </c>
      <c r="D90" s="251" t="s">
        <v>477</v>
      </c>
      <c r="E90" s="252">
        <v>1</v>
      </c>
      <c r="F90" s="234" t="s">
        <v>478</v>
      </c>
      <c r="G90" s="235" t="s">
        <v>358</v>
      </c>
      <c r="H90" s="236">
        <v>45016</v>
      </c>
      <c r="I90" s="18"/>
    </row>
    <row r="91" spans="2:9" ht="10.5" customHeight="1">
      <c r="B91" s="61"/>
      <c r="C91" s="48"/>
      <c r="G91" s="47"/>
      <c r="H91" s="62"/>
      <c r="I91" s="18"/>
    </row>
    <row r="92" spans="2:9" ht="16.5" customHeight="1">
      <c r="B92" s="254" t="s">
        <v>479</v>
      </c>
      <c r="I92" s="18"/>
    </row>
    <row r="93" spans="2:9" ht="16.5" customHeight="1">
      <c r="I93" s="18"/>
    </row>
    <row r="94" spans="2:9" ht="16.5" customHeight="1">
      <c r="B94" s="382"/>
      <c r="C94" s="382"/>
      <c r="D94" s="382"/>
      <c r="E94" s="255"/>
      <c r="I94" s="18"/>
    </row>
    <row r="95" spans="2:9" ht="16.5" customHeight="1">
      <c r="B95" s="383"/>
      <c r="C95" s="383"/>
      <c r="D95" s="383"/>
      <c r="E95" s="63"/>
      <c r="I95" s="18"/>
    </row>
    <row r="96" spans="2:9" ht="16.5" customHeight="1">
      <c r="B96" s="383"/>
      <c r="C96" s="383"/>
      <c r="D96" s="383"/>
      <c r="E96" s="63"/>
      <c r="F96" s="256"/>
      <c r="I96" s="18"/>
    </row>
    <row r="97" spans="2:9" ht="16.5" customHeight="1">
      <c r="B97" s="64"/>
      <c r="C97" s="64"/>
      <c r="D97" s="65"/>
      <c r="I97" s="18"/>
    </row>
    <row r="98" spans="2:9" ht="16.5" customHeight="1">
      <c r="B98" s="358" t="s">
        <v>480</v>
      </c>
      <c r="C98" s="358"/>
      <c r="D98" s="358"/>
      <c r="E98" s="63"/>
    </row>
    <row r="99" spans="2:9" ht="16.5" customHeight="1">
      <c r="B99" s="359" t="s">
        <v>481</v>
      </c>
      <c r="C99" s="359"/>
      <c r="D99" s="359"/>
    </row>
    <row r="102" spans="2:9">
      <c r="B102" s="16" t="s">
        <v>482</v>
      </c>
      <c r="C102" s="390" t="s">
        <v>483</v>
      </c>
      <c r="D102" s="390"/>
    </row>
    <row r="103" spans="2:9">
      <c r="B103" s="16" t="s">
        <v>484</v>
      </c>
      <c r="C103" s="390" t="s">
        <v>485</v>
      </c>
      <c r="D103" s="390"/>
    </row>
  </sheetData>
  <mergeCells count="47">
    <mergeCell ref="B1:C3"/>
    <mergeCell ref="D1:H3"/>
    <mergeCell ref="B4:C5"/>
    <mergeCell ref="D4:E5"/>
    <mergeCell ref="B6:C7"/>
    <mergeCell ref="D6:E7"/>
    <mergeCell ref="G4:H4"/>
    <mergeCell ref="G5:H5"/>
    <mergeCell ref="G6:H6"/>
    <mergeCell ref="F7:H7"/>
    <mergeCell ref="B98:D98"/>
    <mergeCell ref="B99:D99"/>
    <mergeCell ref="C102:D102"/>
    <mergeCell ref="C103:D103"/>
    <mergeCell ref="B12:B14"/>
    <mergeCell ref="B15:B16"/>
    <mergeCell ref="B17:B18"/>
    <mergeCell ref="B20:B21"/>
    <mergeCell ref="B26:B39"/>
    <mergeCell ref="B42:B45"/>
    <mergeCell ref="B51:B52"/>
    <mergeCell ref="B53:B57"/>
    <mergeCell ref="B58:B59"/>
    <mergeCell ref="B61:B63"/>
    <mergeCell ref="B64:B66"/>
    <mergeCell ref="B71:B76"/>
    <mergeCell ref="D25:H25"/>
    <mergeCell ref="B94:D94"/>
    <mergeCell ref="B95:D95"/>
    <mergeCell ref="B96:D96"/>
    <mergeCell ref="C47:H47"/>
    <mergeCell ref="C48:D48"/>
    <mergeCell ref="C68:H68"/>
    <mergeCell ref="C69:D69"/>
    <mergeCell ref="D70:H70"/>
    <mergeCell ref="B77:B80"/>
    <mergeCell ref="B82:B83"/>
    <mergeCell ref="B88:B90"/>
    <mergeCell ref="C51:C52"/>
    <mergeCell ref="D51:D52"/>
    <mergeCell ref="C86:H86"/>
    <mergeCell ref="C87:D87"/>
    <mergeCell ref="B9:H9"/>
    <mergeCell ref="C10:H10"/>
    <mergeCell ref="C11:D11"/>
    <mergeCell ref="C23:H23"/>
    <mergeCell ref="C24:D24"/>
  </mergeCells>
  <printOptions horizontalCentered="1"/>
  <pageMargins left="0.70866141732283505" right="0.70866141732283505" top="0.74803149606299202" bottom="0.74803149606299202" header="0.31496062992126" footer="0.31496062992126"/>
  <pageSetup paperSize="14" scale="87" fitToHeight="0" orientation="landscape" r:id="rId1"/>
  <headerFooter>
    <oddHeader>&amp;R&amp;9
&amp;K000000&amp;P/&amp;N&amp;K00+000...........................................</oddHeader>
    <oddFooter>&amp;C&amp;"-,Negrita"&amp;10ANEXO 2. ACTIVIDADES DEL PLAN ANTICORRUPCIÓN Y DE ATENCIÓN AL CIUDADANO 2022</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M97"/>
  <sheetViews>
    <sheetView topLeftCell="A21" zoomScale="160" zoomScaleNormal="160" workbookViewId="0">
      <selection activeCell="D15" sqref="D15"/>
    </sheetView>
  </sheetViews>
  <sheetFormatPr baseColWidth="10" defaultColWidth="11.42578125" defaultRowHeight="12.75"/>
  <cols>
    <col min="1" max="1" width="1.5703125" style="16" customWidth="1"/>
    <col min="2" max="2" width="17.7109375" style="16" customWidth="1"/>
    <col min="3" max="3" width="6.28515625" style="16" customWidth="1"/>
    <col min="4" max="4" width="62.7109375" style="17" customWidth="1"/>
    <col min="5" max="5" width="30.5703125" style="47" customWidth="1"/>
    <col min="6" max="6" width="19.7109375" style="16" customWidth="1"/>
    <col min="7" max="7" width="14.42578125" style="68" customWidth="1"/>
    <col min="8" max="8" width="1.42578125" style="16" customWidth="1"/>
    <col min="9" max="11" width="19.85546875" style="16" hidden="1" customWidth="1"/>
    <col min="12" max="12" width="24.28515625" style="69" hidden="1" customWidth="1"/>
    <col min="13" max="13" width="1.42578125" style="16" hidden="1" customWidth="1"/>
    <col min="14" max="14" width="2.5703125" style="16" hidden="1" customWidth="1"/>
    <col min="15" max="15" width="11.42578125" style="70" hidden="1" customWidth="1"/>
    <col min="16" max="16" width="11.42578125" style="71"/>
    <col min="17" max="17" width="10.42578125" style="71" customWidth="1"/>
    <col min="18" max="16384" width="11.42578125" style="16"/>
  </cols>
  <sheetData>
    <row r="1" spans="1:247" ht="12.75" customHeight="1">
      <c r="B1" s="319"/>
      <c r="C1" s="320"/>
      <c r="D1" s="325" t="s">
        <v>0</v>
      </c>
      <c r="E1" s="326"/>
      <c r="F1" s="326"/>
      <c r="G1" s="327"/>
      <c r="H1" s="72"/>
      <c r="I1" s="310" t="s">
        <v>268</v>
      </c>
      <c r="J1" s="311"/>
      <c r="K1" s="311"/>
      <c r="L1" s="312"/>
    </row>
    <row r="2" spans="1:247" ht="12.75" customHeight="1">
      <c r="B2" s="321"/>
      <c r="C2" s="322"/>
      <c r="D2" s="328"/>
      <c r="E2" s="329"/>
      <c r="F2" s="329"/>
      <c r="G2" s="330"/>
      <c r="H2" s="72"/>
      <c r="I2" s="313"/>
      <c r="J2" s="314"/>
      <c r="K2" s="314"/>
      <c r="L2" s="315"/>
    </row>
    <row r="3" spans="1:247" ht="12.75" customHeight="1">
      <c r="B3" s="323"/>
      <c r="C3" s="324"/>
      <c r="D3" s="331"/>
      <c r="E3" s="332"/>
      <c r="F3" s="332"/>
      <c r="G3" s="333"/>
      <c r="H3" s="72"/>
      <c r="I3" s="313"/>
      <c r="J3" s="314"/>
      <c r="K3" s="314"/>
      <c r="L3" s="315"/>
    </row>
    <row r="4" spans="1:247" ht="12.75" customHeight="1">
      <c r="B4" s="334" t="s">
        <v>2</v>
      </c>
      <c r="C4" s="335"/>
      <c r="D4" s="306" t="s">
        <v>3</v>
      </c>
      <c r="E4" s="73" t="s">
        <v>4</v>
      </c>
      <c r="F4" s="287">
        <v>44586</v>
      </c>
      <c r="G4" s="288"/>
      <c r="H4" s="72"/>
      <c r="I4" s="313"/>
      <c r="J4" s="314"/>
      <c r="K4" s="314"/>
      <c r="L4" s="315"/>
    </row>
    <row r="5" spans="1:247" ht="18" customHeight="1">
      <c r="B5" s="336"/>
      <c r="C5" s="337"/>
      <c r="D5" s="307"/>
      <c r="E5" s="73" t="s">
        <v>5</v>
      </c>
      <c r="F5" s="289" t="s">
        <v>6</v>
      </c>
      <c r="G5" s="290"/>
      <c r="H5" s="72"/>
      <c r="I5" s="313"/>
      <c r="J5" s="314"/>
      <c r="K5" s="314"/>
      <c r="L5" s="315"/>
    </row>
    <row r="6" spans="1:247" ht="20.25" customHeight="1">
      <c r="B6" s="334" t="s">
        <v>7</v>
      </c>
      <c r="C6" s="335"/>
      <c r="D6" s="308" t="s">
        <v>8</v>
      </c>
      <c r="E6" s="73" t="s">
        <v>9</v>
      </c>
      <c r="F6" s="289"/>
      <c r="G6" s="290"/>
      <c r="H6" s="72"/>
      <c r="I6" s="313"/>
      <c r="J6" s="314"/>
      <c r="K6" s="314"/>
      <c r="L6" s="315"/>
    </row>
    <row r="7" spans="1:247" ht="13.5" customHeight="1">
      <c r="B7" s="336"/>
      <c r="C7" s="337"/>
      <c r="D7" s="309"/>
      <c r="E7" s="291" t="s">
        <v>10</v>
      </c>
      <c r="F7" s="292"/>
      <c r="G7" s="293"/>
      <c r="H7" s="72"/>
      <c r="I7" s="316"/>
      <c r="J7" s="317"/>
      <c r="K7" s="317"/>
      <c r="L7" s="318"/>
    </row>
    <row r="8" spans="1:247" ht="13.5" customHeight="1"/>
    <row r="9" spans="1:247" ht="18.75">
      <c r="B9" s="294" t="s">
        <v>11</v>
      </c>
      <c r="C9" s="295"/>
      <c r="D9" s="295"/>
      <c r="E9" s="295"/>
      <c r="F9" s="295"/>
      <c r="G9" s="296"/>
      <c r="H9" s="47"/>
      <c r="I9" s="297" t="s">
        <v>269</v>
      </c>
      <c r="J9" s="298"/>
      <c r="K9" s="298"/>
      <c r="L9" s="299"/>
    </row>
    <row r="10" spans="1:247" ht="15.75" customHeight="1">
      <c r="B10" s="74" t="s">
        <v>13</v>
      </c>
      <c r="C10" s="300" t="s">
        <v>14</v>
      </c>
      <c r="D10" s="300"/>
      <c r="E10" s="300"/>
      <c r="F10" s="300"/>
      <c r="G10" s="301"/>
      <c r="H10" s="75"/>
      <c r="I10" s="302" t="s">
        <v>270</v>
      </c>
      <c r="J10" s="303"/>
      <c r="K10" s="304"/>
      <c r="L10" s="120" t="s">
        <v>16</v>
      </c>
    </row>
    <row r="11" spans="1:247" ht="24">
      <c r="B11" s="76" t="s">
        <v>17</v>
      </c>
      <c r="C11" s="305" t="s">
        <v>18</v>
      </c>
      <c r="D11" s="305"/>
      <c r="E11" s="78" t="s">
        <v>19</v>
      </c>
      <c r="F11" s="77" t="s">
        <v>20</v>
      </c>
      <c r="G11" s="79" t="s">
        <v>21</v>
      </c>
      <c r="H11" s="75"/>
      <c r="I11" s="121" t="s">
        <v>22</v>
      </c>
      <c r="J11" s="122" t="s">
        <v>23</v>
      </c>
      <c r="K11" s="122" t="s">
        <v>24</v>
      </c>
      <c r="L11" s="123"/>
    </row>
    <row r="12" spans="1:247" s="67" customFormat="1" ht="13.5" customHeight="1">
      <c r="A12" s="16"/>
      <c r="B12" s="80" t="s">
        <v>25</v>
      </c>
      <c r="C12" s="81">
        <v>1</v>
      </c>
      <c r="D12" s="338" t="s">
        <v>26</v>
      </c>
      <c r="E12" s="338"/>
      <c r="F12" s="338"/>
      <c r="G12" s="339"/>
      <c r="H12" s="82"/>
      <c r="I12" s="124">
        <f>SUM(I13:I14)</f>
        <v>1</v>
      </c>
      <c r="J12" s="124">
        <f>SUM(J13:J14)</f>
        <v>1</v>
      </c>
      <c r="K12" s="125">
        <f>J12/I12</f>
        <v>1</v>
      </c>
      <c r="L12" s="126"/>
      <c r="M12" s="16"/>
      <c r="N12" s="16"/>
      <c r="O12" s="70"/>
      <c r="P12" s="71"/>
      <c r="Q12" s="71"/>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row>
    <row r="13" spans="1:247" ht="24" customHeight="1">
      <c r="B13" s="369" t="s">
        <v>27</v>
      </c>
      <c r="C13" s="78" t="s">
        <v>28</v>
      </c>
      <c r="D13" s="83" t="s">
        <v>299</v>
      </c>
      <c r="E13" s="84" t="s">
        <v>30</v>
      </c>
      <c r="F13" s="84" t="s">
        <v>31</v>
      </c>
      <c r="G13" s="85" t="s">
        <v>271</v>
      </c>
      <c r="H13" s="82"/>
      <c r="I13" s="127">
        <v>0</v>
      </c>
      <c r="J13" s="127">
        <v>0</v>
      </c>
      <c r="K13" s="128">
        <v>0</v>
      </c>
      <c r="L13" s="129"/>
      <c r="O13" s="340"/>
      <c r="P13" s="340"/>
      <c r="Q13" s="340"/>
    </row>
    <row r="14" spans="1:247" ht="36">
      <c r="B14" s="370"/>
      <c r="C14" s="78">
        <v>1.2</v>
      </c>
      <c r="D14" s="86" t="s">
        <v>300</v>
      </c>
      <c r="E14" s="84" t="s">
        <v>42</v>
      </c>
      <c r="F14" s="84" t="s">
        <v>43</v>
      </c>
      <c r="G14" s="85" t="s">
        <v>277</v>
      </c>
      <c r="H14" s="82"/>
      <c r="I14" s="131">
        <v>1</v>
      </c>
      <c r="J14" s="132">
        <v>1</v>
      </c>
      <c r="K14" s="133">
        <f t="shared" ref="K14:K21" si="0">J14/I14</f>
        <v>1</v>
      </c>
      <c r="L14" s="134" t="s">
        <v>45</v>
      </c>
      <c r="O14" s="340"/>
      <c r="P14" s="340"/>
      <c r="Q14" s="340"/>
    </row>
    <row r="15" spans="1:247" ht="24">
      <c r="B15" s="371"/>
      <c r="C15" s="78">
        <v>1.3</v>
      </c>
      <c r="D15" s="86" t="s">
        <v>301</v>
      </c>
      <c r="E15" s="84" t="s">
        <v>34</v>
      </c>
      <c r="F15" s="84" t="s">
        <v>31</v>
      </c>
      <c r="G15" s="85" t="s">
        <v>277</v>
      </c>
      <c r="H15" s="82"/>
      <c r="I15" s="135"/>
      <c r="J15" s="136"/>
      <c r="K15" s="137"/>
      <c r="L15" s="138"/>
      <c r="O15" s="130"/>
      <c r="P15" s="130"/>
      <c r="Q15" s="130"/>
    </row>
    <row r="16" spans="1:247" s="67" customFormat="1" ht="13.5" customHeight="1">
      <c r="A16" s="16"/>
      <c r="B16" s="80" t="s">
        <v>46</v>
      </c>
      <c r="C16" s="81">
        <v>2</v>
      </c>
      <c r="D16" s="338" t="s">
        <v>47</v>
      </c>
      <c r="E16" s="338"/>
      <c r="F16" s="338"/>
      <c r="G16" s="339"/>
      <c r="H16" s="82"/>
      <c r="I16" s="124">
        <f>SUM(I17:I18)</f>
        <v>2</v>
      </c>
      <c r="J16" s="124">
        <f>SUM(J17:J18)</f>
        <v>2</v>
      </c>
      <c r="K16" s="125">
        <f>J16/I16</f>
        <v>1</v>
      </c>
      <c r="L16" s="138"/>
      <c r="M16" s="16"/>
      <c r="N16" s="16"/>
      <c r="O16" s="340"/>
      <c r="P16" s="340"/>
      <c r="Q16" s="340"/>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row>
    <row r="17" spans="1:247" ht="36.75" customHeight="1">
      <c r="B17" s="369" t="s">
        <v>48</v>
      </c>
      <c r="C17" s="78">
        <v>2.1</v>
      </c>
      <c r="D17" s="86" t="s">
        <v>49</v>
      </c>
      <c r="E17" s="84" t="s">
        <v>50</v>
      </c>
      <c r="F17" s="84" t="s">
        <v>51</v>
      </c>
      <c r="G17" s="368" t="s">
        <v>302</v>
      </c>
      <c r="H17" s="82"/>
      <c r="I17" s="131">
        <v>1</v>
      </c>
      <c r="J17" s="132">
        <v>1</v>
      </c>
      <c r="K17" s="133">
        <f t="shared" si="0"/>
        <v>1</v>
      </c>
      <c r="L17" s="139" t="s">
        <v>52</v>
      </c>
      <c r="O17" s="341"/>
      <c r="P17" s="341"/>
      <c r="Q17" s="341"/>
    </row>
    <row r="18" spans="1:247" ht="39.75" customHeight="1">
      <c r="B18" s="370"/>
      <c r="C18" s="78">
        <v>2.2000000000000002</v>
      </c>
      <c r="D18" s="83" t="s">
        <v>53</v>
      </c>
      <c r="E18" s="84" t="s">
        <v>54</v>
      </c>
      <c r="F18" s="84" t="s">
        <v>55</v>
      </c>
      <c r="G18" s="368"/>
      <c r="H18" s="82"/>
      <c r="I18" s="131">
        <v>1</v>
      </c>
      <c r="J18" s="132">
        <v>1</v>
      </c>
      <c r="K18" s="133">
        <f t="shared" si="0"/>
        <v>1</v>
      </c>
      <c r="L18" s="140" t="s">
        <v>56</v>
      </c>
      <c r="O18" s="340"/>
      <c r="P18" s="340"/>
      <c r="Q18" s="340"/>
    </row>
    <row r="19" spans="1:247" ht="39.75" customHeight="1">
      <c r="B19" s="371"/>
      <c r="C19" s="78">
        <v>2.2999999999999998</v>
      </c>
      <c r="D19" s="88" t="s">
        <v>486</v>
      </c>
      <c r="E19" s="84" t="s">
        <v>487</v>
      </c>
      <c r="F19" s="84" t="s">
        <v>55</v>
      </c>
      <c r="G19" s="87" t="s">
        <v>488</v>
      </c>
      <c r="H19" s="82"/>
      <c r="I19" s="135"/>
      <c r="J19" s="136"/>
      <c r="K19" s="137"/>
      <c r="L19" s="138"/>
      <c r="O19" s="130"/>
      <c r="P19" s="130"/>
      <c r="Q19" s="130"/>
    </row>
    <row r="20" spans="1:247" s="67" customFormat="1" ht="13.5" customHeight="1">
      <c r="A20" s="16"/>
      <c r="B20" s="80" t="s">
        <v>57</v>
      </c>
      <c r="C20" s="81">
        <v>3</v>
      </c>
      <c r="D20" s="338" t="s">
        <v>58</v>
      </c>
      <c r="E20" s="338"/>
      <c r="F20" s="338"/>
      <c r="G20" s="339"/>
      <c r="H20" s="82"/>
      <c r="I20" s="124">
        <f>SUM(I21:I22)</f>
        <v>1</v>
      </c>
      <c r="J20" s="124">
        <f>SUM(J21:J22)</f>
        <v>1</v>
      </c>
      <c r="K20" s="125">
        <f>J20/I20</f>
        <v>1</v>
      </c>
      <c r="L20" s="138"/>
      <c r="M20" s="16"/>
      <c r="N20" s="16"/>
      <c r="O20" s="340"/>
      <c r="P20" s="340"/>
      <c r="Q20" s="340"/>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row>
    <row r="21" spans="1:247" s="67" customFormat="1" ht="24">
      <c r="A21" s="16"/>
      <c r="B21" s="360" t="s">
        <v>59</v>
      </c>
      <c r="C21" s="78">
        <v>3.1</v>
      </c>
      <c r="D21" s="86" t="s">
        <v>303</v>
      </c>
      <c r="E21" s="84" t="s">
        <v>61</v>
      </c>
      <c r="F21" s="84" t="s">
        <v>62</v>
      </c>
      <c r="G21" s="90" t="s">
        <v>302</v>
      </c>
      <c r="H21" s="82"/>
      <c r="I21" s="131">
        <v>1</v>
      </c>
      <c r="J21" s="132">
        <v>1</v>
      </c>
      <c r="K21" s="133">
        <f t="shared" si="0"/>
        <v>1</v>
      </c>
      <c r="L21" s="140" t="s">
        <v>63</v>
      </c>
      <c r="M21" s="16"/>
      <c r="N21" s="16"/>
      <c r="O21" s="340"/>
      <c r="P21" s="340"/>
      <c r="Q21" s="340"/>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row>
    <row r="22" spans="1:247" ht="24">
      <c r="B22" s="360"/>
      <c r="C22" s="19">
        <v>3.2</v>
      </c>
      <c r="D22" s="83" t="s">
        <v>64</v>
      </c>
      <c r="E22" s="91" t="s">
        <v>65</v>
      </c>
      <c r="F22" s="91" t="s">
        <v>55</v>
      </c>
      <c r="G22" s="90" t="s">
        <v>275</v>
      </c>
      <c r="H22" s="82"/>
      <c r="I22" s="131"/>
      <c r="J22" s="127"/>
      <c r="K22" s="133"/>
      <c r="L22" s="138"/>
      <c r="O22" s="340"/>
      <c r="P22" s="340"/>
      <c r="Q22" s="340"/>
    </row>
    <row r="23" spans="1:247" ht="12" customHeight="1">
      <c r="B23" s="80" t="s">
        <v>66</v>
      </c>
      <c r="C23" s="81">
        <v>4</v>
      </c>
      <c r="D23" s="338" t="s">
        <v>67</v>
      </c>
      <c r="E23" s="338"/>
      <c r="F23" s="338"/>
      <c r="G23" s="339"/>
      <c r="H23" s="82"/>
      <c r="I23" s="124">
        <f>SUM(I24)</f>
        <v>1</v>
      </c>
      <c r="J23" s="124">
        <f>SUM(J24)</f>
        <v>1</v>
      </c>
      <c r="K23" s="125">
        <f>J23/I23</f>
        <v>1</v>
      </c>
      <c r="L23" s="140"/>
      <c r="O23" s="340"/>
      <c r="P23" s="340"/>
      <c r="Q23" s="340"/>
    </row>
    <row r="24" spans="1:247" ht="43.5" customHeight="1">
      <c r="B24" s="92" t="s">
        <v>68</v>
      </c>
      <c r="C24" s="78">
        <v>4.0999999999999996</v>
      </c>
      <c r="D24" s="93" t="s">
        <v>69</v>
      </c>
      <c r="E24" s="94" t="s">
        <v>76</v>
      </c>
      <c r="F24" s="84" t="s">
        <v>55</v>
      </c>
      <c r="G24" s="87" t="s">
        <v>272</v>
      </c>
      <c r="H24" s="82"/>
      <c r="I24" s="131">
        <v>1</v>
      </c>
      <c r="J24" s="132">
        <v>1</v>
      </c>
      <c r="K24" s="133">
        <f>J24/I24</f>
        <v>1</v>
      </c>
      <c r="L24" s="138" t="s">
        <v>71</v>
      </c>
      <c r="O24" s="340"/>
      <c r="P24" s="340"/>
      <c r="Q24" s="340"/>
    </row>
    <row r="25" spans="1:247" ht="13.5" customHeight="1">
      <c r="B25" s="80" t="s">
        <v>72</v>
      </c>
      <c r="C25" s="81">
        <v>5</v>
      </c>
      <c r="D25" s="338" t="s">
        <v>73</v>
      </c>
      <c r="E25" s="338"/>
      <c r="F25" s="338"/>
      <c r="G25" s="339"/>
      <c r="H25" s="82"/>
      <c r="I25" s="124">
        <f>SUM(I26)</f>
        <v>1</v>
      </c>
      <c r="J25" s="124">
        <f>SUM(J26)</f>
        <v>1</v>
      </c>
      <c r="K25" s="125">
        <f>J25/I25</f>
        <v>1</v>
      </c>
      <c r="L25" s="140"/>
      <c r="O25" s="340"/>
      <c r="P25" s="340"/>
      <c r="Q25" s="340"/>
    </row>
    <row r="26" spans="1:247" ht="56.25" customHeight="1">
      <c r="B26" s="95" t="s">
        <v>74</v>
      </c>
      <c r="C26" s="96">
        <v>5.0999999999999996</v>
      </c>
      <c r="D26" s="97" t="s">
        <v>305</v>
      </c>
      <c r="E26" s="98" t="s">
        <v>306</v>
      </c>
      <c r="F26" s="99" t="s">
        <v>307</v>
      </c>
      <c r="G26" s="100" t="s">
        <v>272</v>
      </c>
      <c r="H26" s="82"/>
      <c r="I26" s="131">
        <v>1</v>
      </c>
      <c r="J26" s="132">
        <v>1</v>
      </c>
      <c r="K26" s="133">
        <f>J26/I26</f>
        <v>1</v>
      </c>
      <c r="L26" s="138" t="s">
        <v>78</v>
      </c>
      <c r="O26" s="340"/>
      <c r="P26" s="340"/>
      <c r="Q26" s="340"/>
    </row>
    <row r="27" spans="1:247" ht="15">
      <c r="B27" s="68"/>
      <c r="C27" s="68"/>
      <c r="D27" s="101"/>
      <c r="E27" s="102"/>
      <c r="F27" s="68"/>
      <c r="I27"/>
      <c r="J27"/>
      <c r="K27"/>
      <c r="L27"/>
      <c r="O27" s="340"/>
      <c r="P27" s="340"/>
      <c r="Q27" s="340"/>
    </row>
    <row r="28" spans="1:247" ht="13.5" customHeight="1">
      <c r="B28" s="103" t="s">
        <v>79</v>
      </c>
      <c r="C28" s="342" t="s">
        <v>80</v>
      </c>
      <c r="D28" s="342"/>
      <c r="E28" s="342"/>
      <c r="F28" s="342"/>
      <c r="G28" s="343"/>
      <c r="I28" s="302" t="s">
        <v>270</v>
      </c>
      <c r="J28" s="303"/>
      <c r="K28" s="304"/>
      <c r="L28" s="120" t="s">
        <v>16</v>
      </c>
      <c r="O28" s="340"/>
      <c r="P28" s="340"/>
      <c r="Q28" s="340"/>
    </row>
    <row r="29" spans="1:247" ht="51" customHeight="1">
      <c r="B29" s="76" t="s">
        <v>17</v>
      </c>
      <c r="C29" s="305" t="s">
        <v>18</v>
      </c>
      <c r="D29" s="305"/>
      <c r="E29" s="78" t="s">
        <v>19</v>
      </c>
      <c r="F29" s="77" t="s">
        <v>20</v>
      </c>
      <c r="G29" s="79" t="s">
        <v>21</v>
      </c>
      <c r="I29" s="121" t="s">
        <v>22</v>
      </c>
      <c r="J29" s="122" t="s">
        <v>23</v>
      </c>
      <c r="K29" s="122" t="s">
        <v>24</v>
      </c>
      <c r="L29" s="123"/>
      <c r="O29" s="340"/>
      <c r="P29" s="340"/>
      <c r="Q29" s="340"/>
    </row>
    <row r="30" spans="1:247" ht="14.25" customHeight="1">
      <c r="B30" s="80" t="s">
        <v>25</v>
      </c>
      <c r="C30" s="81">
        <v>1</v>
      </c>
      <c r="D30" s="338" t="s">
        <v>81</v>
      </c>
      <c r="E30" s="338"/>
      <c r="F30" s="338"/>
      <c r="G30" s="339"/>
      <c r="I30" s="124">
        <f>SUM(I31:I39)</f>
        <v>17</v>
      </c>
      <c r="J30" s="124">
        <f>SUM(J31:J39)</f>
        <v>17</v>
      </c>
      <c r="K30" s="125">
        <f>J30/I30</f>
        <v>1</v>
      </c>
      <c r="L30" s="126"/>
      <c r="O30" s="340"/>
      <c r="P30" s="340"/>
      <c r="Q30" s="340"/>
    </row>
    <row r="31" spans="1:247" ht="38.25" customHeight="1">
      <c r="B31" s="360" t="s">
        <v>82</v>
      </c>
      <c r="C31" s="104" t="s">
        <v>28</v>
      </c>
      <c r="D31" s="83" t="s">
        <v>83</v>
      </c>
      <c r="E31" s="91" t="s">
        <v>84</v>
      </c>
      <c r="F31" s="91" t="s">
        <v>85</v>
      </c>
      <c r="G31" s="105" t="s">
        <v>86</v>
      </c>
      <c r="I31" s="131">
        <v>4</v>
      </c>
      <c r="J31" s="132">
        <v>4</v>
      </c>
      <c r="K31" s="133">
        <f>J31/I31</f>
        <v>1</v>
      </c>
      <c r="L31" s="140" t="s">
        <v>274</v>
      </c>
      <c r="O31" s="340"/>
      <c r="P31" s="340"/>
      <c r="Q31" s="340"/>
    </row>
    <row r="32" spans="1:247" ht="36.75" customHeight="1">
      <c r="B32" s="360"/>
      <c r="C32" s="104" t="s">
        <v>32</v>
      </c>
      <c r="D32" s="83" t="s">
        <v>88</v>
      </c>
      <c r="E32" s="91" t="s">
        <v>89</v>
      </c>
      <c r="F32" s="91" t="s">
        <v>85</v>
      </c>
      <c r="G32" s="105" t="s">
        <v>86</v>
      </c>
      <c r="I32" s="131">
        <v>6</v>
      </c>
      <c r="J32" s="132">
        <v>6</v>
      </c>
      <c r="K32" s="133">
        <f>J32/I32</f>
        <v>1</v>
      </c>
      <c r="L32" s="140" t="s">
        <v>274</v>
      </c>
      <c r="O32" s="340"/>
      <c r="P32" s="340"/>
      <c r="Q32" s="340"/>
    </row>
    <row r="33" spans="2:17" ht="32.25" customHeight="1">
      <c r="B33" s="360"/>
      <c r="C33" s="106" t="s">
        <v>35</v>
      </c>
      <c r="D33" s="107" t="s">
        <v>91</v>
      </c>
      <c r="E33" s="91" t="s">
        <v>92</v>
      </c>
      <c r="F33" s="91" t="s">
        <v>93</v>
      </c>
      <c r="G33" s="108" t="s">
        <v>275</v>
      </c>
      <c r="I33" s="131">
        <v>1</v>
      </c>
      <c r="J33" s="132">
        <v>1</v>
      </c>
      <c r="K33" s="133">
        <f>J33/I33</f>
        <v>1</v>
      </c>
      <c r="L33" s="140" t="s">
        <v>95</v>
      </c>
      <c r="O33" s="340"/>
      <c r="P33" s="340"/>
      <c r="Q33" s="340"/>
    </row>
    <row r="34" spans="2:17" ht="42" customHeight="1">
      <c r="B34" s="360"/>
      <c r="C34" s="104" t="s">
        <v>40</v>
      </c>
      <c r="D34" s="109" t="s">
        <v>98</v>
      </c>
      <c r="E34" s="91" t="s">
        <v>99</v>
      </c>
      <c r="F34" s="91" t="s">
        <v>55</v>
      </c>
      <c r="G34" s="90" t="s">
        <v>277</v>
      </c>
      <c r="I34" s="131">
        <v>1</v>
      </c>
      <c r="J34" s="132">
        <v>1</v>
      </c>
      <c r="K34" s="133">
        <f>J34/I34</f>
        <v>1</v>
      </c>
      <c r="L34" s="140" t="s">
        <v>100</v>
      </c>
      <c r="O34" s="344"/>
      <c r="P34" s="344"/>
      <c r="Q34" s="344"/>
    </row>
    <row r="35" spans="2:17" ht="48">
      <c r="B35" s="360"/>
      <c r="C35" s="104" t="s">
        <v>101</v>
      </c>
      <c r="D35" s="83" t="s">
        <v>102</v>
      </c>
      <c r="E35" s="91" t="s">
        <v>103</v>
      </c>
      <c r="F35" s="91" t="s">
        <v>104</v>
      </c>
      <c r="G35" s="90" t="s">
        <v>278</v>
      </c>
      <c r="I35" s="131">
        <v>1</v>
      </c>
      <c r="J35" s="132">
        <v>1</v>
      </c>
      <c r="K35" s="133">
        <v>0</v>
      </c>
      <c r="L35" s="140" t="s">
        <v>106</v>
      </c>
      <c r="O35" s="344"/>
      <c r="P35" s="344"/>
      <c r="Q35" s="344"/>
    </row>
    <row r="36" spans="2:17" ht="48" customHeight="1">
      <c r="B36" s="360"/>
      <c r="C36" s="104" t="s">
        <v>107</v>
      </c>
      <c r="D36" s="86" t="s">
        <v>108</v>
      </c>
      <c r="E36" s="91" t="s">
        <v>109</v>
      </c>
      <c r="F36" s="91" t="s">
        <v>104</v>
      </c>
      <c r="G36" s="90" t="s">
        <v>278</v>
      </c>
      <c r="I36" s="131">
        <v>1</v>
      </c>
      <c r="J36" s="132">
        <v>1</v>
      </c>
      <c r="K36" s="133">
        <v>0</v>
      </c>
      <c r="L36" s="140" t="s">
        <v>110</v>
      </c>
      <c r="O36" s="344"/>
      <c r="P36" s="344"/>
      <c r="Q36" s="344"/>
    </row>
    <row r="37" spans="2:17" ht="51.75" customHeight="1">
      <c r="B37" s="360"/>
      <c r="C37" s="104" t="s">
        <v>111</v>
      </c>
      <c r="D37" s="86" t="s">
        <v>112</v>
      </c>
      <c r="E37" s="91" t="s">
        <v>113</v>
      </c>
      <c r="F37" s="91" t="s">
        <v>114</v>
      </c>
      <c r="G37" s="90" t="s">
        <v>278</v>
      </c>
      <c r="I37" s="131">
        <v>1</v>
      </c>
      <c r="J37" s="132">
        <v>1</v>
      </c>
      <c r="K37" s="133">
        <v>0</v>
      </c>
      <c r="L37" s="140" t="s">
        <v>115</v>
      </c>
      <c r="O37" s="344"/>
      <c r="P37" s="344"/>
      <c r="Q37" s="344"/>
    </row>
    <row r="38" spans="2:17" ht="28.5" customHeight="1">
      <c r="B38" s="360"/>
      <c r="C38" s="104" t="s">
        <v>116</v>
      </c>
      <c r="D38" s="86" t="s">
        <v>117</v>
      </c>
      <c r="E38" s="84" t="s">
        <v>118</v>
      </c>
      <c r="F38" s="91" t="s">
        <v>119</v>
      </c>
      <c r="G38" s="90" t="s">
        <v>278</v>
      </c>
      <c r="I38" s="131">
        <v>1</v>
      </c>
      <c r="J38" s="132">
        <v>1</v>
      </c>
      <c r="K38" s="133">
        <v>0</v>
      </c>
      <c r="L38" s="140" t="s">
        <v>120</v>
      </c>
      <c r="O38" s="344"/>
      <c r="P38" s="344"/>
      <c r="Q38" s="344"/>
    </row>
    <row r="39" spans="2:17" ht="25.5" customHeight="1">
      <c r="B39" s="360"/>
      <c r="C39" s="104" t="s">
        <v>121</v>
      </c>
      <c r="D39" s="86" t="s">
        <v>122</v>
      </c>
      <c r="E39" s="84" t="s">
        <v>123</v>
      </c>
      <c r="F39" s="91" t="s">
        <v>119</v>
      </c>
      <c r="G39" s="87" t="s">
        <v>279</v>
      </c>
      <c r="I39" s="131">
        <v>1</v>
      </c>
      <c r="J39" s="132">
        <v>1</v>
      </c>
      <c r="K39" s="133">
        <v>0</v>
      </c>
      <c r="L39" s="140" t="s">
        <v>125</v>
      </c>
      <c r="O39" s="344"/>
      <c r="P39" s="344"/>
      <c r="Q39" s="344"/>
    </row>
    <row r="40" spans="2:17">
      <c r="B40" s="80" t="s">
        <v>46</v>
      </c>
      <c r="C40" s="81">
        <v>2</v>
      </c>
      <c r="D40" s="338" t="s">
        <v>126</v>
      </c>
      <c r="E40" s="338"/>
      <c r="F40" s="338"/>
      <c r="G40" s="339"/>
      <c r="I40" s="124">
        <f>SUM(I41:I42)</f>
        <v>2</v>
      </c>
      <c r="J40" s="124">
        <f>SUM(J41:J42)</f>
        <v>2</v>
      </c>
      <c r="K40" s="125">
        <f>+J40/I40</f>
        <v>1</v>
      </c>
      <c r="L40" s="126"/>
      <c r="O40" s="340"/>
      <c r="P40" s="340"/>
      <c r="Q40" s="340"/>
    </row>
    <row r="41" spans="2:17" ht="48">
      <c r="B41" s="360" t="s">
        <v>127</v>
      </c>
      <c r="C41" s="104" t="s">
        <v>128</v>
      </c>
      <c r="D41" s="83" t="s">
        <v>129</v>
      </c>
      <c r="E41" s="84" t="s">
        <v>130</v>
      </c>
      <c r="F41" s="91" t="s">
        <v>131</v>
      </c>
      <c r="G41" s="90" t="s">
        <v>280</v>
      </c>
      <c r="I41" s="131">
        <v>1</v>
      </c>
      <c r="J41" s="132">
        <v>1</v>
      </c>
      <c r="K41" s="133">
        <v>1</v>
      </c>
      <c r="L41" s="140" t="s">
        <v>133</v>
      </c>
      <c r="O41" s="340"/>
      <c r="P41" s="340"/>
      <c r="Q41" s="340"/>
    </row>
    <row r="42" spans="2:17" ht="33.75" customHeight="1">
      <c r="B42" s="360"/>
      <c r="C42" s="104" t="s">
        <v>134</v>
      </c>
      <c r="D42" s="83" t="s">
        <v>135</v>
      </c>
      <c r="E42" s="84" t="s">
        <v>136</v>
      </c>
      <c r="F42" s="91" t="s">
        <v>137</v>
      </c>
      <c r="G42" s="87" t="s">
        <v>281</v>
      </c>
      <c r="I42" s="131">
        <v>1</v>
      </c>
      <c r="J42" s="132">
        <v>1</v>
      </c>
      <c r="K42" s="133">
        <v>0</v>
      </c>
      <c r="L42" s="140" t="s">
        <v>282</v>
      </c>
      <c r="O42" s="340"/>
      <c r="P42" s="340"/>
      <c r="Q42" s="340"/>
    </row>
    <row r="43" spans="2:17" ht="17.25" customHeight="1">
      <c r="B43" s="80" t="s">
        <v>57</v>
      </c>
      <c r="C43" s="81">
        <v>3</v>
      </c>
      <c r="D43" s="338" t="s">
        <v>140</v>
      </c>
      <c r="E43" s="338"/>
      <c r="F43" s="338"/>
      <c r="G43" s="339"/>
      <c r="I43" s="124">
        <f>+I44</f>
        <v>1</v>
      </c>
      <c r="J43" s="124">
        <f>+J44</f>
        <v>1</v>
      </c>
      <c r="K43" s="125">
        <f>+J43/I43</f>
        <v>1</v>
      </c>
      <c r="L43" s="126"/>
      <c r="O43" s="340"/>
      <c r="P43" s="340"/>
      <c r="Q43" s="340"/>
    </row>
    <row r="44" spans="2:17" ht="67.5">
      <c r="B44" s="89" t="s">
        <v>141</v>
      </c>
      <c r="C44" s="78">
        <v>3.1</v>
      </c>
      <c r="D44" s="86" t="s">
        <v>142</v>
      </c>
      <c r="E44" s="84" t="s">
        <v>143</v>
      </c>
      <c r="F44" s="91" t="s">
        <v>137</v>
      </c>
      <c r="G44" s="90" t="s">
        <v>280</v>
      </c>
      <c r="I44" s="131">
        <v>1</v>
      </c>
      <c r="J44" s="132">
        <v>1</v>
      </c>
      <c r="K44" s="133">
        <v>0</v>
      </c>
      <c r="L44" s="140" t="s">
        <v>144</v>
      </c>
      <c r="O44" s="340"/>
      <c r="P44" s="340"/>
      <c r="Q44" s="340"/>
    </row>
    <row r="45" spans="2:17" ht="15" customHeight="1">
      <c r="B45" s="80" t="s">
        <v>66</v>
      </c>
      <c r="C45" s="81">
        <v>4</v>
      </c>
      <c r="D45" s="338" t="s">
        <v>145</v>
      </c>
      <c r="E45" s="338"/>
      <c r="F45" s="338"/>
      <c r="G45" s="339"/>
      <c r="I45" s="124">
        <f>SUM(I46:I48)</f>
        <v>3</v>
      </c>
      <c r="J45" s="124">
        <f>SUM(J46:J48)</f>
        <v>3</v>
      </c>
      <c r="K45" s="125">
        <f>+J45/I45</f>
        <v>1</v>
      </c>
      <c r="L45" s="140"/>
      <c r="O45" s="340"/>
      <c r="P45" s="340"/>
      <c r="Q45" s="340"/>
    </row>
    <row r="46" spans="2:17" ht="39" customHeight="1">
      <c r="B46" s="360" t="s">
        <v>146</v>
      </c>
      <c r="C46" s="78" t="s">
        <v>147</v>
      </c>
      <c r="D46" s="86" t="s">
        <v>148</v>
      </c>
      <c r="E46" s="84" t="s">
        <v>149</v>
      </c>
      <c r="F46" s="91" t="s">
        <v>137</v>
      </c>
      <c r="G46" s="87" t="s">
        <v>283</v>
      </c>
      <c r="I46" s="131">
        <v>1</v>
      </c>
      <c r="J46" s="132">
        <v>1</v>
      </c>
      <c r="K46" s="133">
        <v>0</v>
      </c>
      <c r="L46" s="140" t="s">
        <v>284</v>
      </c>
      <c r="O46" s="340"/>
      <c r="P46" s="340"/>
      <c r="Q46" s="340"/>
    </row>
    <row r="47" spans="2:17" ht="45" customHeight="1">
      <c r="B47" s="360"/>
      <c r="C47" s="78" t="s">
        <v>152</v>
      </c>
      <c r="D47" s="86" t="s">
        <v>153</v>
      </c>
      <c r="E47" s="84" t="s">
        <v>154</v>
      </c>
      <c r="F47" s="91" t="s">
        <v>137</v>
      </c>
      <c r="G47" s="110" t="s">
        <v>285</v>
      </c>
      <c r="I47" s="131">
        <v>1</v>
      </c>
      <c r="J47" s="132">
        <v>1</v>
      </c>
      <c r="K47" s="133">
        <v>0</v>
      </c>
      <c r="L47" s="140" t="s">
        <v>286</v>
      </c>
      <c r="O47" s="340"/>
      <c r="P47" s="340"/>
      <c r="Q47" s="340"/>
    </row>
    <row r="48" spans="2:17" ht="34.5" customHeight="1">
      <c r="B48" s="362"/>
      <c r="C48" s="78" t="s">
        <v>157</v>
      </c>
      <c r="D48" s="111" t="s">
        <v>158</v>
      </c>
      <c r="E48" s="112" t="s">
        <v>159</v>
      </c>
      <c r="F48" s="98" t="s">
        <v>114</v>
      </c>
      <c r="G48" s="113" t="s">
        <v>285</v>
      </c>
      <c r="I48" s="131">
        <v>1</v>
      </c>
      <c r="J48" s="132">
        <v>1</v>
      </c>
      <c r="K48" s="133">
        <v>0</v>
      </c>
      <c r="L48" s="140" t="s">
        <v>287</v>
      </c>
      <c r="O48" s="340"/>
      <c r="P48" s="340"/>
      <c r="Q48" s="340"/>
    </row>
    <row r="49" spans="2:17" ht="13.5" customHeight="1">
      <c r="B49" s="68"/>
      <c r="C49" s="68"/>
      <c r="D49" s="101"/>
      <c r="E49" s="102"/>
      <c r="F49" s="68"/>
      <c r="I49"/>
      <c r="J49"/>
      <c r="K49"/>
      <c r="L49"/>
      <c r="O49" s="340"/>
      <c r="P49" s="340"/>
      <c r="Q49" s="340"/>
    </row>
    <row r="50" spans="2:17" ht="13.5" customHeight="1">
      <c r="B50" s="114" t="s">
        <v>161</v>
      </c>
      <c r="C50" s="300" t="s">
        <v>162</v>
      </c>
      <c r="D50" s="300"/>
      <c r="E50" s="300"/>
      <c r="F50" s="300"/>
      <c r="G50" s="300"/>
      <c r="I50" s="302" t="s">
        <v>270</v>
      </c>
      <c r="J50" s="303"/>
      <c r="K50" s="304"/>
      <c r="L50" s="120" t="s">
        <v>16</v>
      </c>
      <c r="O50" s="340"/>
      <c r="P50" s="340"/>
      <c r="Q50" s="340"/>
    </row>
    <row r="51" spans="2:17" ht="24">
      <c r="B51" s="77" t="s">
        <v>17</v>
      </c>
      <c r="C51" s="305" t="s">
        <v>18</v>
      </c>
      <c r="D51" s="305"/>
      <c r="E51" s="78" t="s">
        <v>19</v>
      </c>
      <c r="F51" s="77" t="s">
        <v>20</v>
      </c>
      <c r="G51" s="78" t="s">
        <v>21</v>
      </c>
      <c r="I51" s="121" t="s">
        <v>22</v>
      </c>
      <c r="J51" s="122" t="s">
        <v>23</v>
      </c>
      <c r="K51" s="122" t="s">
        <v>24</v>
      </c>
      <c r="L51" s="123"/>
      <c r="O51" s="340"/>
      <c r="P51" s="340"/>
      <c r="Q51" s="340"/>
    </row>
    <row r="52" spans="2:17" ht="13.5" customHeight="1">
      <c r="B52" s="115" t="s">
        <v>25</v>
      </c>
      <c r="C52" s="81">
        <v>1</v>
      </c>
      <c r="D52" s="338" t="s">
        <v>163</v>
      </c>
      <c r="E52" s="338"/>
      <c r="F52" s="338"/>
      <c r="G52" s="338"/>
      <c r="I52" s="124">
        <f>+I53</f>
        <v>0</v>
      </c>
      <c r="J52" s="124">
        <f>+J53</f>
        <v>0</v>
      </c>
      <c r="K52" s="125"/>
      <c r="L52" s="126"/>
      <c r="O52" s="340"/>
      <c r="P52" s="340"/>
      <c r="Q52" s="340"/>
    </row>
    <row r="53" spans="2:17" ht="52.5" customHeight="1">
      <c r="B53" s="84" t="s">
        <v>164</v>
      </c>
      <c r="C53" s="78" t="s">
        <v>28</v>
      </c>
      <c r="D53" s="86" t="s">
        <v>165</v>
      </c>
      <c r="E53" s="84" t="s">
        <v>166</v>
      </c>
      <c r="F53" s="84" t="s">
        <v>167</v>
      </c>
      <c r="G53" s="116" t="s">
        <v>288</v>
      </c>
      <c r="I53" s="131"/>
      <c r="J53" s="127"/>
      <c r="K53" s="133"/>
      <c r="L53" s="140"/>
      <c r="O53" s="340"/>
      <c r="P53" s="340"/>
      <c r="Q53" s="340"/>
    </row>
    <row r="54" spans="2:17">
      <c r="B54" s="115" t="s">
        <v>46</v>
      </c>
      <c r="C54" s="81">
        <v>2</v>
      </c>
      <c r="D54" s="338" t="s">
        <v>169</v>
      </c>
      <c r="E54" s="338"/>
      <c r="F54" s="338"/>
      <c r="G54" s="338"/>
      <c r="I54" s="124">
        <f>SUM(I55:I56)</f>
        <v>2</v>
      </c>
      <c r="J54" s="124">
        <f>SUM(J55:J56)</f>
        <v>2</v>
      </c>
      <c r="K54" s="125">
        <v>1</v>
      </c>
      <c r="L54" s="140"/>
      <c r="O54" s="340"/>
      <c r="P54" s="340"/>
      <c r="Q54" s="340"/>
    </row>
    <row r="55" spans="2:17" ht="48">
      <c r="B55" s="363" t="s">
        <v>170</v>
      </c>
      <c r="C55" s="366" t="s">
        <v>128</v>
      </c>
      <c r="D55" s="367" t="s">
        <v>171</v>
      </c>
      <c r="E55" s="84" t="s">
        <v>172</v>
      </c>
      <c r="F55" s="84" t="s">
        <v>173</v>
      </c>
      <c r="G55" s="116" t="s">
        <v>289</v>
      </c>
      <c r="I55" s="131">
        <v>1</v>
      </c>
      <c r="J55" s="132">
        <v>1</v>
      </c>
      <c r="K55" s="133">
        <v>0</v>
      </c>
      <c r="L55" s="140" t="s">
        <v>175</v>
      </c>
      <c r="O55" s="340"/>
      <c r="P55" s="340"/>
      <c r="Q55" s="340"/>
    </row>
    <row r="56" spans="2:17" ht="47.25" customHeight="1">
      <c r="B56" s="363"/>
      <c r="C56" s="366"/>
      <c r="D56" s="367"/>
      <c r="E56" s="84" t="s">
        <v>176</v>
      </c>
      <c r="F56" s="91" t="s">
        <v>177</v>
      </c>
      <c r="G56" s="117" t="s">
        <v>290</v>
      </c>
      <c r="I56" s="131">
        <v>1</v>
      </c>
      <c r="J56" s="132">
        <v>1</v>
      </c>
      <c r="K56" s="133">
        <f>J56/I56</f>
        <v>1</v>
      </c>
      <c r="L56" s="140" t="s">
        <v>178</v>
      </c>
      <c r="O56" s="340"/>
      <c r="P56" s="340"/>
      <c r="Q56" s="340"/>
    </row>
    <row r="57" spans="2:17" ht="15" customHeight="1">
      <c r="B57" s="115" t="s">
        <v>57</v>
      </c>
      <c r="C57" s="81">
        <v>3</v>
      </c>
      <c r="D57" s="338" t="s">
        <v>179</v>
      </c>
      <c r="E57" s="338"/>
      <c r="F57" s="338"/>
      <c r="G57" s="338"/>
      <c r="I57" s="124">
        <f>SUM(I58:I59)</f>
        <v>0</v>
      </c>
      <c r="J57" s="124">
        <f>SUM(J58:J59)</f>
        <v>0</v>
      </c>
      <c r="K57" s="125"/>
      <c r="L57" s="140"/>
      <c r="O57" s="340"/>
      <c r="P57" s="340"/>
      <c r="Q57" s="340"/>
    </row>
    <row r="58" spans="2:17" ht="47.25" customHeight="1">
      <c r="B58" s="363" t="s">
        <v>180</v>
      </c>
      <c r="C58" s="78" t="s">
        <v>181</v>
      </c>
      <c r="D58" s="118" t="s">
        <v>182</v>
      </c>
      <c r="E58" s="119" t="s">
        <v>183</v>
      </c>
      <c r="F58" s="84" t="s">
        <v>184</v>
      </c>
      <c r="G58" s="117" t="s">
        <v>291</v>
      </c>
      <c r="I58" s="127"/>
      <c r="J58" s="127"/>
      <c r="K58" s="128"/>
      <c r="L58" s="140"/>
      <c r="O58" s="340"/>
      <c r="P58" s="340"/>
      <c r="Q58" s="340"/>
    </row>
    <row r="59" spans="2:17" ht="27" customHeight="1">
      <c r="B59" s="363"/>
      <c r="C59" s="78" t="s">
        <v>185</v>
      </c>
      <c r="D59" s="118" t="s">
        <v>186</v>
      </c>
      <c r="E59" s="119" t="s">
        <v>183</v>
      </c>
      <c r="F59" s="84" t="s">
        <v>187</v>
      </c>
      <c r="G59" s="117" t="s">
        <v>290</v>
      </c>
      <c r="I59" s="127"/>
      <c r="J59" s="127"/>
      <c r="K59" s="128"/>
      <c r="L59" s="140"/>
      <c r="O59" s="340"/>
      <c r="P59" s="340"/>
      <c r="Q59" s="340"/>
    </row>
    <row r="60" spans="2:17" ht="12" customHeight="1">
      <c r="B60" s="115" t="s">
        <v>66</v>
      </c>
      <c r="C60" s="81">
        <v>4</v>
      </c>
      <c r="D60" s="338" t="s">
        <v>188</v>
      </c>
      <c r="E60" s="338"/>
      <c r="F60" s="338"/>
      <c r="G60" s="338"/>
      <c r="I60" s="124">
        <f>SUM(I61:I63)</f>
        <v>1</v>
      </c>
      <c r="J60" s="124">
        <f>SUM(J61:J63)</f>
        <v>1</v>
      </c>
      <c r="K60" s="125">
        <f>+J60/I60</f>
        <v>1</v>
      </c>
      <c r="L60" s="140"/>
      <c r="O60" s="340"/>
      <c r="P60" s="340"/>
      <c r="Q60" s="340"/>
    </row>
    <row r="61" spans="2:17" ht="33" customHeight="1">
      <c r="B61" s="363" t="s">
        <v>189</v>
      </c>
      <c r="C61" s="78" t="s">
        <v>147</v>
      </c>
      <c r="D61" s="86" t="s">
        <v>190</v>
      </c>
      <c r="E61" s="84" t="s">
        <v>191</v>
      </c>
      <c r="F61" s="84" t="s">
        <v>192</v>
      </c>
      <c r="G61" s="117" t="s">
        <v>290</v>
      </c>
      <c r="I61" s="127"/>
      <c r="J61" s="127"/>
      <c r="K61" s="128"/>
      <c r="L61" s="129"/>
      <c r="O61" s="340"/>
      <c r="P61" s="340"/>
      <c r="Q61" s="340"/>
    </row>
    <row r="62" spans="2:17" ht="33" customHeight="1">
      <c r="B62" s="363"/>
      <c r="C62" s="78" t="s">
        <v>152</v>
      </c>
      <c r="D62" s="86" t="s">
        <v>193</v>
      </c>
      <c r="E62" s="84" t="s">
        <v>194</v>
      </c>
      <c r="F62" s="84" t="s">
        <v>192</v>
      </c>
      <c r="G62" s="117" t="s">
        <v>290</v>
      </c>
      <c r="I62" s="127"/>
      <c r="J62" s="127"/>
      <c r="K62" s="128"/>
      <c r="L62" s="129"/>
      <c r="O62" s="340"/>
      <c r="P62" s="340"/>
      <c r="Q62" s="340"/>
    </row>
    <row r="63" spans="2:17" ht="57.75" customHeight="1">
      <c r="B63" s="363"/>
      <c r="C63" s="78" t="s">
        <v>157</v>
      </c>
      <c r="D63" s="86" t="s">
        <v>195</v>
      </c>
      <c r="E63" s="84" t="s">
        <v>196</v>
      </c>
      <c r="F63" s="84" t="s">
        <v>85</v>
      </c>
      <c r="G63" s="116" t="s">
        <v>292</v>
      </c>
      <c r="I63" s="131">
        <v>1</v>
      </c>
      <c r="J63" s="132">
        <v>1</v>
      </c>
      <c r="K63" s="133">
        <f>J63/I63</f>
        <v>1</v>
      </c>
      <c r="L63" s="140" t="s">
        <v>198</v>
      </c>
      <c r="O63" s="340"/>
      <c r="P63" s="340"/>
      <c r="Q63" s="340"/>
    </row>
    <row r="64" spans="2:17" ht="15" customHeight="1">
      <c r="B64" s="115" t="s">
        <v>72</v>
      </c>
      <c r="C64" s="81">
        <v>5</v>
      </c>
      <c r="D64" s="338" t="s">
        <v>199</v>
      </c>
      <c r="E64" s="338"/>
      <c r="F64" s="338"/>
      <c r="G64" s="338"/>
      <c r="I64" s="124">
        <f>SUM(I65:I66)</f>
        <v>4</v>
      </c>
      <c r="J64" s="124">
        <f>SUM(J65:J66)</f>
        <v>0</v>
      </c>
      <c r="K64" s="125">
        <f>+J64/I64</f>
        <v>0</v>
      </c>
      <c r="L64" s="140"/>
      <c r="O64" s="340"/>
      <c r="P64" s="340"/>
      <c r="Q64" s="340"/>
    </row>
    <row r="65" spans="2:17" ht="54" customHeight="1">
      <c r="B65" s="363" t="s">
        <v>200</v>
      </c>
      <c r="C65" s="78" t="s">
        <v>201</v>
      </c>
      <c r="D65" s="86" t="s">
        <v>202</v>
      </c>
      <c r="E65" s="84" t="s">
        <v>203</v>
      </c>
      <c r="F65" s="84" t="s">
        <v>204</v>
      </c>
      <c r="G65" s="84" t="s">
        <v>205</v>
      </c>
      <c r="I65" s="131">
        <v>4</v>
      </c>
      <c r="J65" s="127">
        <v>0</v>
      </c>
      <c r="K65" s="133">
        <v>0</v>
      </c>
      <c r="L65" s="129" t="s">
        <v>206</v>
      </c>
      <c r="O65" s="340"/>
      <c r="P65" s="340"/>
      <c r="Q65" s="340"/>
    </row>
    <row r="66" spans="2:17" ht="50.25" customHeight="1">
      <c r="B66" s="363"/>
      <c r="C66" s="78" t="s">
        <v>207</v>
      </c>
      <c r="D66" s="86" t="s">
        <v>208</v>
      </c>
      <c r="E66" s="84" t="s">
        <v>209</v>
      </c>
      <c r="F66" s="84" t="s">
        <v>204</v>
      </c>
      <c r="G66" s="84" t="s">
        <v>205</v>
      </c>
      <c r="H66" s="72"/>
      <c r="I66" s="131">
        <v>0</v>
      </c>
      <c r="J66" s="127">
        <v>0</v>
      </c>
      <c r="K66" s="133">
        <v>0</v>
      </c>
      <c r="L66" s="129"/>
      <c r="O66" s="340"/>
      <c r="P66" s="340"/>
      <c r="Q66" s="340"/>
    </row>
    <row r="67" spans="2:17" ht="13.5" customHeight="1">
      <c r="B67" s="68"/>
      <c r="C67" s="68"/>
      <c r="D67" s="101"/>
      <c r="E67" s="102"/>
      <c r="F67" s="68"/>
      <c r="I67"/>
      <c r="J67"/>
      <c r="K67"/>
      <c r="L67"/>
      <c r="O67" s="340"/>
      <c r="P67" s="340"/>
      <c r="Q67" s="340"/>
    </row>
    <row r="68" spans="2:17" ht="13.5" customHeight="1">
      <c r="B68" s="141" t="s">
        <v>211</v>
      </c>
      <c r="C68" s="345" t="s">
        <v>212</v>
      </c>
      <c r="D68" s="345"/>
      <c r="E68" s="345"/>
      <c r="F68" s="345"/>
      <c r="G68" s="346"/>
      <c r="I68" s="302" t="s">
        <v>270</v>
      </c>
      <c r="J68" s="303"/>
      <c r="K68" s="304"/>
      <c r="L68" s="120" t="s">
        <v>16</v>
      </c>
      <c r="O68" s="340"/>
      <c r="P68" s="340"/>
      <c r="Q68" s="340"/>
    </row>
    <row r="69" spans="2:17" ht="24">
      <c r="B69" s="142" t="s">
        <v>17</v>
      </c>
      <c r="C69" s="347" t="s">
        <v>18</v>
      </c>
      <c r="D69" s="348"/>
      <c r="E69" s="143" t="s">
        <v>19</v>
      </c>
      <c r="F69" s="144" t="s">
        <v>20</v>
      </c>
      <c r="G69" s="143" t="s">
        <v>21</v>
      </c>
      <c r="I69" s="121" t="s">
        <v>22</v>
      </c>
      <c r="J69" s="122" t="s">
        <v>23</v>
      </c>
      <c r="K69" s="122" t="s">
        <v>24</v>
      </c>
      <c r="L69" s="123"/>
      <c r="O69" s="340"/>
      <c r="P69" s="340"/>
      <c r="Q69" s="340"/>
    </row>
    <row r="70" spans="2:17" ht="13.5" customHeight="1">
      <c r="B70" s="145" t="s">
        <v>25</v>
      </c>
      <c r="C70" s="146">
        <v>1</v>
      </c>
      <c r="D70" s="349" t="s">
        <v>213</v>
      </c>
      <c r="E70" s="350"/>
      <c r="F70" s="350"/>
      <c r="G70" s="351"/>
      <c r="I70" s="124">
        <f>SUM(I71:I75)</f>
        <v>2</v>
      </c>
      <c r="J70" s="124">
        <f>SUM(J71:J75)</f>
        <v>2</v>
      </c>
      <c r="K70" s="125">
        <f>J70/I70</f>
        <v>1</v>
      </c>
      <c r="L70" s="126"/>
      <c r="O70" s="340"/>
      <c r="P70" s="340"/>
      <c r="Q70" s="340"/>
    </row>
    <row r="71" spans="2:17" ht="84">
      <c r="B71" s="364" t="s">
        <v>214</v>
      </c>
      <c r="C71" s="148" t="s">
        <v>28</v>
      </c>
      <c r="D71" s="86" t="s">
        <v>215</v>
      </c>
      <c r="E71" s="149" t="s">
        <v>216</v>
      </c>
      <c r="F71" s="149" t="s">
        <v>217</v>
      </c>
      <c r="G71" s="150" t="s">
        <v>293</v>
      </c>
      <c r="I71" s="131"/>
      <c r="J71" s="127"/>
      <c r="K71" s="133"/>
      <c r="L71" s="140"/>
      <c r="O71" s="340"/>
      <c r="P71" s="340"/>
      <c r="Q71" s="340"/>
    </row>
    <row r="72" spans="2:17" ht="27" customHeight="1">
      <c r="B72" s="365"/>
      <c r="C72" s="151" t="s">
        <v>32</v>
      </c>
      <c r="D72" s="83" t="s">
        <v>219</v>
      </c>
      <c r="E72" s="152" t="s">
        <v>220</v>
      </c>
      <c r="F72" s="152" t="s">
        <v>221</v>
      </c>
      <c r="G72" s="153" t="s">
        <v>294</v>
      </c>
      <c r="I72" s="127"/>
      <c r="J72" s="127"/>
      <c r="K72" s="128"/>
      <c r="L72" s="140"/>
      <c r="O72" s="340"/>
      <c r="P72" s="340"/>
      <c r="Q72" s="340"/>
    </row>
    <row r="73" spans="2:17" ht="48" customHeight="1">
      <c r="B73" s="365"/>
      <c r="C73" s="151" t="s">
        <v>35</v>
      </c>
      <c r="D73" s="83" t="s">
        <v>223</v>
      </c>
      <c r="E73" s="152" t="s">
        <v>224</v>
      </c>
      <c r="F73" s="152" t="s">
        <v>221</v>
      </c>
      <c r="G73" s="153" t="s">
        <v>290</v>
      </c>
      <c r="I73" s="127"/>
      <c r="J73" s="127"/>
      <c r="K73" s="128"/>
      <c r="L73" s="140"/>
      <c r="O73" s="340"/>
      <c r="P73" s="340"/>
      <c r="Q73" s="340"/>
    </row>
    <row r="74" spans="2:17" ht="50.25" customHeight="1">
      <c r="B74" s="365"/>
      <c r="C74" s="148" t="s">
        <v>40</v>
      </c>
      <c r="D74" s="86" t="s">
        <v>226</v>
      </c>
      <c r="E74" s="149" t="s">
        <v>227</v>
      </c>
      <c r="F74" s="154" t="s">
        <v>228</v>
      </c>
      <c r="G74" s="155" t="s">
        <v>295</v>
      </c>
      <c r="I74" s="131">
        <v>1</v>
      </c>
      <c r="J74" s="132">
        <v>1</v>
      </c>
      <c r="K74" s="133">
        <f>J74/I74</f>
        <v>1</v>
      </c>
      <c r="L74" s="140" t="s">
        <v>230</v>
      </c>
      <c r="O74" s="340"/>
      <c r="P74" s="340"/>
      <c r="Q74" s="340"/>
    </row>
    <row r="75" spans="2:17" ht="48">
      <c r="B75" s="365"/>
      <c r="C75" s="148" t="s">
        <v>101</v>
      </c>
      <c r="D75" s="156" t="s">
        <v>231</v>
      </c>
      <c r="E75" s="149" t="s">
        <v>232</v>
      </c>
      <c r="F75" s="154" t="s">
        <v>233</v>
      </c>
      <c r="G75" s="155" t="s">
        <v>295</v>
      </c>
      <c r="I75" s="131">
        <v>1</v>
      </c>
      <c r="J75" s="132">
        <v>1</v>
      </c>
      <c r="K75" s="133">
        <f>J75/I75</f>
        <v>1</v>
      </c>
      <c r="L75" s="140" t="s">
        <v>230</v>
      </c>
      <c r="O75" s="340"/>
      <c r="P75" s="340"/>
      <c r="Q75" s="340"/>
    </row>
    <row r="76" spans="2:17" ht="14.25" customHeight="1">
      <c r="B76" s="145" t="s">
        <v>46</v>
      </c>
      <c r="C76" s="157">
        <v>2</v>
      </c>
      <c r="D76" s="352" t="s">
        <v>234</v>
      </c>
      <c r="E76" s="353"/>
      <c r="F76" s="353"/>
      <c r="G76" s="354"/>
      <c r="I76" s="124">
        <f>SUM(I77:I80)</f>
        <v>1</v>
      </c>
      <c r="J76" s="124">
        <f>SUM(J77:J80)</f>
        <v>0</v>
      </c>
      <c r="K76" s="125">
        <f>J76/I76</f>
        <v>0</v>
      </c>
      <c r="L76" s="126"/>
      <c r="O76" s="340"/>
      <c r="P76" s="340"/>
      <c r="Q76" s="340"/>
    </row>
    <row r="77" spans="2:17" ht="51" customHeight="1">
      <c r="B77" s="364" t="s">
        <v>235</v>
      </c>
      <c r="C77" s="148" t="s">
        <v>128</v>
      </c>
      <c r="D77" s="86" t="s">
        <v>236</v>
      </c>
      <c r="E77" s="84" t="s">
        <v>237</v>
      </c>
      <c r="F77" s="158" t="s">
        <v>228</v>
      </c>
      <c r="G77" s="155" t="s">
        <v>296</v>
      </c>
      <c r="I77" s="131">
        <v>1</v>
      </c>
      <c r="J77" s="127">
        <v>0</v>
      </c>
      <c r="K77" s="133">
        <f>J77/I77</f>
        <v>0</v>
      </c>
      <c r="L77" s="140" t="s">
        <v>239</v>
      </c>
      <c r="O77" s="340"/>
      <c r="P77" s="340"/>
      <c r="Q77" s="340"/>
    </row>
    <row r="78" spans="2:17" ht="41.25" customHeight="1">
      <c r="B78" s="365"/>
      <c r="C78" s="148" t="s">
        <v>134</v>
      </c>
      <c r="D78" s="86" t="s">
        <v>240</v>
      </c>
      <c r="E78" s="84" t="s">
        <v>241</v>
      </c>
      <c r="F78" s="84" t="s">
        <v>242</v>
      </c>
      <c r="G78" s="159" t="s">
        <v>290</v>
      </c>
      <c r="I78" s="127"/>
      <c r="J78" s="127"/>
      <c r="K78" s="128"/>
      <c r="L78" s="129"/>
      <c r="O78" s="340"/>
      <c r="P78" s="340"/>
      <c r="Q78" s="340"/>
    </row>
    <row r="79" spans="2:17" ht="41.25" customHeight="1">
      <c r="B79" s="365"/>
      <c r="C79" s="148" t="s">
        <v>243</v>
      </c>
      <c r="D79" s="86" t="s">
        <v>244</v>
      </c>
      <c r="E79" s="84" t="s">
        <v>245</v>
      </c>
      <c r="F79" s="154" t="s">
        <v>228</v>
      </c>
      <c r="G79" s="159" t="s">
        <v>290</v>
      </c>
      <c r="I79" s="127"/>
      <c r="J79" s="127"/>
      <c r="K79" s="128"/>
      <c r="L79" s="129"/>
      <c r="O79" s="340"/>
      <c r="P79" s="340"/>
      <c r="Q79" s="340"/>
    </row>
    <row r="80" spans="2:17" ht="36">
      <c r="B80" s="365"/>
      <c r="C80" s="148" t="s">
        <v>246</v>
      </c>
      <c r="D80" s="86" t="s">
        <v>247</v>
      </c>
      <c r="E80" s="84" t="s">
        <v>248</v>
      </c>
      <c r="F80" s="84" t="s">
        <v>249</v>
      </c>
      <c r="G80" s="159" t="s">
        <v>290</v>
      </c>
      <c r="I80" s="127"/>
      <c r="J80" s="127"/>
      <c r="K80" s="128"/>
      <c r="L80" s="129"/>
      <c r="O80" s="340"/>
      <c r="P80" s="340"/>
      <c r="Q80" s="340"/>
    </row>
    <row r="81" spans="2:17" ht="17.25" customHeight="1">
      <c r="B81" s="145" t="s">
        <v>57</v>
      </c>
      <c r="C81" s="157">
        <v>3</v>
      </c>
      <c r="D81" s="352" t="s">
        <v>250</v>
      </c>
      <c r="E81" s="353"/>
      <c r="F81" s="353"/>
      <c r="G81" s="354"/>
      <c r="I81" s="124">
        <f>+I82</f>
        <v>0</v>
      </c>
      <c r="J81" s="124">
        <f>+J82</f>
        <v>0</v>
      </c>
      <c r="K81" s="125"/>
      <c r="L81" s="126"/>
      <c r="O81" s="340"/>
      <c r="P81" s="340"/>
      <c r="Q81" s="340"/>
    </row>
    <row r="82" spans="2:17" ht="51.75" customHeight="1">
      <c r="B82" s="147" t="s">
        <v>251</v>
      </c>
      <c r="C82" s="148" t="s">
        <v>181</v>
      </c>
      <c r="D82" s="118" t="s">
        <v>252</v>
      </c>
      <c r="E82" s="160" t="s">
        <v>253</v>
      </c>
      <c r="F82" s="160" t="s">
        <v>254</v>
      </c>
      <c r="G82" s="161" t="s">
        <v>293</v>
      </c>
      <c r="H82" s="162"/>
      <c r="I82" s="131"/>
      <c r="J82" s="127"/>
      <c r="K82" s="133"/>
      <c r="L82" s="140"/>
      <c r="O82" s="340"/>
      <c r="P82" s="340"/>
      <c r="Q82" s="340"/>
    </row>
    <row r="83" spans="2:17" ht="25.5" customHeight="1">
      <c r="B83" s="145" t="s">
        <v>66</v>
      </c>
      <c r="C83" s="157">
        <v>4</v>
      </c>
      <c r="D83" s="352" t="s">
        <v>256</v>
      </c>
      <c r="E83" s="353"/>
      <c r="F83" s="353"/>
      <c r="G83" s="354"/>
      <c r="I83" s="124">
        <f>+I84</f>
        <v>0</v>
      </c>
      <c r="J83" s="124">
        <f>+J84</f>
        <v>0</v>
      </c>
      <c r="K83" s="125"/>
      <c r="L83" s="126"/>
      <c r="O83" s="340"/>
      <c r="P83" s="340"/>
      <c r="Q83" s="340"/>
    </row>
    <row r="84" spans="2:17" ht="36">
      <c r="B84" s="147" t="s">
        <v>257</v>
      </c>
      <c r="C84" s="148" t="s">
        <v>147</v>
      </c>
      <c r="D84" s="86" t="s">
        <v>258</v>
      </c>
      <c r="E84" s="163" t="s">
        <v>259</v>
      </c>
      <c r="F84" s="164" t="s">
        <v>62</v>
      </c>
      <c r="G84" s="161" t="s">
        <v>293</v>
      </c>
      <c r="I84" s="127"/>
      <c r="J84" s="127"/>
      <c r="K84" s="128"/>
      <c r="L84" s="140" t="s">
        <v>260</v>
      </c>
      <c r="O84" s="340"/>
      <c r="P84" s="340"/>
      <c r="Q84" s="340"/>
    </row>
    <row r="85" spans="2:17" ht="14.25" customHeight="1">
      <c r="B85" s="145" t="s">
        <v>72</v>
      </c>
      <c r="C85" s="157">
        <v>5</v>
      </c>
      <c r="D85" s="352" t="s">
        <v>261</v>
      </c>
      <c r="E85" s="353"/>
      <c r="F85" s="353"/>
      <c r="G85" s="354"/>
      <c r="I85" s="124">
        <f>SUM(I86:I89)</f>
        <v>1</v>
      </c>
      <c r="J85" s="124">
        <f>SUM(J86:J89)</f>
        <v>1</v>
      </c>
      <c r="K85" s="125">
        <f>J85/I85</f>
        <v>1</v>
      </c>
      <c r="L85" s="126"/>
      <c r="O85" s="340"/>
      <c r="P85" s="340"/>
      <c r="Q85" s="340"/>
    </row>
    <row r="86" spans="2:17" ht="65.25" customHeight="1">
      <c r="B86" s="165" t="s">
        <v>262</v>
      </c>
      <c r="C86" s="166" t="s">
        <v>201</v>
      </c>
      <c r="D86" s="111" t="s">
        <v>263</v>
      </c>
      <c r="E86" s="112" t="s">
        <v>264</v>
      </c>
      <c r="F86" s="112" t="s">
        <v>265</v>
      </c>
      <c r="G86" s="167" t="s">
        <v>289</v>
      </c>
      <c r="I86" s="131">
        <v>1</v>
      </c>
      <c r="J86" s="132">
        <v>1</v>
      </c>
      <c r="K86" s="133">
        <f>J86/I86</f>
        <v>1</v>
      </c>
      <c r="L86" s="140" t="s">
        <v>266</v>
      </c>
      <c r="O86" s="340"/>
      <c r="P86" s="340"/>
      <c r="Q86" s="340"/>
    </row>
    <row r="87" spans="2:17" ht="15">
      <c r="B87" s="168" t="s">
        <v>267</v>
      </c>
      <c r="I87"/>
      <c r="J87"/>
      <c r="K87"/>
      <c r="L87"/>
      <c r="O87" s="340"/>
      <c r="P87" s="340"/>
      <c r="Q87" s="340"/>
    </row>
    <row r="88" spans="2:17" ht="3" customHeight="1">
      <c r="I88"/>
      <c r="J88"/>
      <c r="K88"/>
      <c r="L88"/>
      <c r="O88" s="340"/>
      <c r="P88" s="340"/>
      <c r="Q88" s="340"/>
    </row>
    <row r="89" spans="2:17" ht="13.5" customHeight="1">
      <c r="B89" s="66"/>
      <c r="I89"/>
      <c r="J89"/>
      <c r="K89"/>
      <c r="L89" s="170">
        <f>+AVERAGE(K12,K16,K20,K23,K25,K30,K40,K43,K45,K54,K60,K64,K70,K76,K85)</f>
        <v>0.8666666666666667</v>
      </c>
      <c r="O89" s="340"/>
      <c r="P89" s="340"/>
      <c r="Q89" s="340"/>
    </row>
    <row r="90" spans="2:17" ht="3" customHeight="1">
      <c r="I90"/>
      <c r="J90"/>
      <c r="K90"/>
      <c r="L90"/>
      <c r="O90" s="340"/>
      <c r="P90" s="340"/>
      <c r="Q90" s="340"/>
    </row>
    <row r="91" spans="2:17" ht="21.75" customHeight="1">
      <c r="O91" s="340"/>
      <c r="P91" s="340"/>
      <c r="Q91" s="340"/>
    </row>
    <row r="92" spans="2:17" ht="21.75" customHeight="1">
      <c r="B92" s="355"/>
      <c r="C92" s="355"/>
      <c r="D92" s="355"/>
      <c r="I92"/>
      <c r="J92"/>
      <c r="K92"/>
      <c r="L92"/>
      <c r="O92" s="340"/>
      <c r="P92" s="340"/>
      <c r="Q92" s="340"/>
    </row>
    <row r="93" spans="2:17" ht="8.25" customHeight="1">
      <c r="B93" s="356"/>
      <c r="C93" s="356"/>
      <c r="D93" s="356"/>
      <c r="I93"/>
      <c r="J93"/>
      <c r="K93"/>
      <c r="L93"/>
      <c r="O93" s="340"/>
      <c r="P93" s="340"/>
      <c r="Q93" s="340"/>
    </row>
    <row r="94" spans="2:17" ht="9" customHeight="1">
      <c r="B94" s="357"/>
      <c r="C94" s="357"/>
      <c r="D94" s="357"/>
      <c r="E94" s="169"/>
      <c r="I94"/>
      <c r="J94"/>
      <c r="K94"/>
      <c r="L94"/>
      <c r="O94" s="340"/>
      <c r="P94" s="340"/>
      <c r="Q94" s="340"/>
    </row>
    <row r="95" spans="2:17" ht="15">
      <c r="B95" s="64"/>
      <c r="C95" s="64"/>
      <c r="D95" s="65"/>
      <c r="I95"/>
      <c r="J95"/>
      <c r="K95"/>
      <c r="L95"/>
      <c r="O95" s="340"/>
      <c r="P95" s="340"/>
      <c r="Q95" s="340"/>
    </row>
    <row r="96" spans="2:17" ht="15">
      <c r="B96" s="358" t="s">
        <v>489</v>
      </c>
      <c r="C96" s="358"/>
      <c r="D96" s="358"/>
      <c r="I96"/>
      <c r="J96"/>
      <c r="K96"/>
      <c r="L96"/>
    </row>
    <row r="97" spans="2:12" ht="15">
      <c r="B97" s="359" t="s">
        <v>481</v>
      </c>
      <c r="C97" s="359"/>
      <c r="D97" s="359"/>
      <c r="I97"/>
      <c r="J97"/>
      <c r="L97"/>
    </row>
  </sheetData>
  <mergeCells count="145">
    <mergeCell ref="B1:C3"/>
    <mergeCell ref="D1:G3"/>
    <mergeCell ref="I1:L7"/>
    <mergeCell ref="B4:C5"/>
    <mergeCell ref="B6:C7"/>
    <mergeCell ref="B94:D94"/>
    <mergeCell ref="O94:Q94"/>
    <mergeCell ref="O95:Q95"/>
    <mergeCell ref="B96:D96"/>
    <mergeCell ref="G17:G18"/>
    <mergeCell ref="O86:Q86"/>
    <mergeCell ref="O87:Q87"/>
    <mergeCell ref="O88:Q88"/>
    <mergeCell ref="O89:Q89"/>
    <mergeCell ref="O90:Q90"/>
    <mergeCell ref="O91:Q91"/>
    <mergeCell ref="O92:Q92"/>
    <mergeCell ref="O93:Q93"/>
    <mergeCell ref="O80:Q80"/>
    <mergeCell ref="O81:Q81"/>
    <mergeCell ref="O82:Q82"/>
    <mergeCell ref="O83:Q83"/>
    <mergeCell ref="O84:Q84"/>
    <mergeCell ref="O85:Q85"/>
    <mergeCell ref="B97:D97"/>
    <mergeCell ref="B13:B15"/>
    <mergeCell ref="B17:B19"/>
    <mergeCell ref="B21:B22"/>
    <mergeCell ref="B31:B39"/>
    <mergeCell ref="B41:B42"/>
    <mergeCell ref="B46:B48"/>
    <mergeCell ref="B55:B56"/>
    <mergeCell ref="B58:B59"/>
    <mergeCell ref="B61:B63"/>
    <mergeCell ref="B65:B66"/>
    <mergeCell ref="B71:B75"/>
    <mergeCell ref="B77:B80"/>
    <mergeCell ref="C55:C56"/>
    <mergeCell ref="D55:D56"/>
    <mergeCell ref="B92:D92"/>
    <mergeCell ref="B93:D93"/>
    <mergeCell ref="D81:G81"/>
    <mergeCell ref="D83:G83"/>
    <mergeCell ref="D85:G85"/>
    <mergeCell ref="D60:G60"/>
    <mergeCell ref="C28:G28"/>
    <mergeCell ref="O72:Q72"/>
    <mergeCell ref="O73:Q73"/>
    <mergeCell ref="O74:Q74"/>
    <mergeCell ref="O75:Q75"/>
    <mergeCell ref="D76:G76"/>
    <mergeCell ref="O76:Q76"/>
    <mergeCell ref="O77:Q77"/>
    <mergeCell ref="O78:Q78"/>
    <mergeCell ref="O79:Q79"/>
    <mergeCell ref="O67:Q67"/>
    <mergeCell ref="C68:G68"/>
    <mergeCell ref="I68:K68"/>
    <mergeCell ref="O68:Q68"/>
    <mergeCell ref="C69:D69"/>
    <mergeCell ref="O69:Q69"/>
    <mergeCell ref="D70:G70"/>
    <mergeCell ref="O70:Q70"/>
    <mergeCell ref="O71:Q71"/>
    <mergeCell ref="O60:Q60"/>
    <mergeCell ref="O61:Q61"/>
    <mergeCell ref="O62:Q62"/>
    <mergeCell ref="O63:Q63"/>
    <mergeCell ref="D64:G64"/>
    <mergeCell ref="O64:Q64"/>
    <mergeCell ref="O65:Q65"/>
    <mergeCell ref="O66:Q66"/>
    <mergeCell ref="O53:Q53"/>
    <mergeCell ref="D54:G54"/>
    <mergeCell ref="O54:Q54"/>
    <mergeCell ref="O55:Q55"/>
    <mergeCell ref="O56:Q56"/>
    <mergeCell ref="D57:G57"/>
    <mergeCell ref="O57:Q57"/>
    <mergeCell ref="O58:Q58"/>
    <mergeCell ref="O59:Q59"/>
    <mergeCell ref="O48:Q48"/>
    <mergeCell ref="O49:Q49"/>
    <mergeCell ref="C50:G50"/>
    <mergeCell ref="I50:K50"/>
    <mergeCell ref="O50:Q50"/>
    <mergeCell ref="C51:D51"/>
    <mergeCell ref="O51:Q51"/>
    <mergeCell ref="D52:G52"/>
    <mergeCell ref="O52:Q52"/>
    <mergeCell ref="O41:Q41"/>
    <mergeCell ref="O42:Q42"/>
    <mergeCell ref="D43:G43"/>
    <mergeCell ref="O43:Q43"/>
    <mergeCell ref="O44:Q44"/>
    <mergeCell ref="D45:G45"/>
    <mergeCell ref="O45:Q45"/>
    <mergeCell ref="O46:Q46"/>
    <mergeCell ref="O47:Q47"/>
    <mergeCell ref="O33:Q33"/>
    <mergeCell ref="O34:Q34"/>
    <mergeCell ref="O35:Q35"/>
    <mergeCell ref="O36:Q36"/>
    <mergeCell ref="O37:Q37"/>
    <mergeCell ref="O38:Q38"/>
    <mergeCell ref="O39:Q39"/>
    <mergeCell ref="D40:G40"/>
    <mergeCell ref="O40:Q40"/>
    <mergeCell ref="I28:K28"/>
    <mergeCell ref="O28:Q28"/>
    <mergeCell ref="C29:D29"/>
    <mergeCell ref="O29:Q29"/>
    <mergeCell ref="D30:G30"/>
    <mergeCell ref="O30:Q30"/>
    <mergeCell ref="O31:Q31"/>
    <mergeCell ref="O32:Q32"/>
    <mergeCell ref="O21:Q21"/>
    <mergeCell ref="O22:Q22"/>
    <mergeCell ref="D23:G23"/>
    <mergeCell ref="O23:Q23"/>
    <mergeCell ref="O24:Q24"/>
    <mergeCell ref="D25:G25"/>
    <mergeCell ref="O25:Q25"/>
    <mergeCell ref="O26:Q26"/>
    <mergeCell ref="O27:Q27"/>
    <mergeCell ref="D12:G12"/>
    <mergeCell ref="O13:Q13"/>
    <mergeCell ref="O14:Q14"/>
    <mergeCell ref="D16:G16"/>
    <mergeCell ref="O16:Q16"/>
    <mergeCell ref="O17:Q17"/>
    <mergeCell ref="O18:Q18"/>
    <mergeCell ref="D20:G20"/>
    <mergeCell ref="O20:Q20"/>
    <mergeCell ref="F4:G4"/>
    <mergeCell ref="F5:G5"/>
    <mergeCell ref="F6:G6"/>
    <mergeCell ref="E7:G7"/>
    <mergeCell ref="B9:G9"/>
    <mergeCell ref="I9:L9"/>
    <mergeCell ref="C10:G10"/>
    <mergeCell ref="I10:K10"/>
    <mergeCell ref="C11:D11"/>
    <mergeCell ref="D4:D5"/>
    <mergeCell ref="D6:D7"/>
  </mergeCells>
  <printOptions horizontalCentered="1"/>
  <pageMargins left="0.70866141732283505" right="0.70866141732283505" top="0.74803149606299202" bottom="0.74803149606299202" header="0.31496062992126" footer="0.31496062992126"/>
  <pageSetup paperSize="14" scale="96" fitToHeight="0" orientation="landscape" r:id="rId1"/>
  <headerFooter>
    <oddHeader>&amp;R&amp;9
&amp;K000000&amp;P/&amp;N&amp;K00+000...........................................</oddHeader>
    <oddFooter>&amp;C&amp;"-,Negrita"&amp;10ANEXO 2. ACTIVIDADES DEL PLAN ANTICORRUPCIÓN Y DE ATENCIÓN AL CIUDADANO 2021</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L94"/>
  <sheetViews>
    <sheetView tabSelected="1" zoomScaleNormal="100" zoomScaleSheetLayoutView="55" workbookViewId="0">
      <selection activeCell="M83" sqref="M83"/>
    </sheetView>
  </sheetViews>
  <sheetFormatPr baseColWidth="10" defaultColWidth="11.42578125" defaultRowHeight="12.75"/>
  <cols>
    <col min="1" max="1" width="1.5703125" style="16" customWidth="1"/>
    <col min="2" max="2" width="27.140625" style="16" customWidth="1"/>
    <col min="3" max="3" width="5" style="16" customWidth="1"/>
    <col min="4" max="4" width="73.5703125" style="17" customWidth="1"/>
    <col min="5" max="5" width="8.28515625" style="15" customWidth="1"/>
    <col min="6" max="6" width="44" style="18" customWidth="1"/>
    <col min="7" max="7" width="19.7109375" style="16" customWidth="1"/>
    <col min="8" max="8" width="14.42578125" style="16" customWidth="1"/>
    <col min="9" max="9" width="45.140625" style="16" customWidth="1"/>
    <col min="10" max="10" width="14.5703125" style="16" customWidth="1"/>
    <col min="11" max="11" width="54" style="16" bestFit="1" customWidth="1"/>
    <col min="12" max="16384" width="11.42578125" style="16"/>
  </cols>
  <sheetData>
    <row r="1" spans="2:12">
      <c r="B1" s="438"/>
      <c r="C1" s="438"/>
      <c r="D1" s="427" t="s">
        <v>0</v>
      </c>
      <c r="E1" s="427"/>
      <c r="F1" s="427"/>
      <c r="G1" s="427"/>
      <c r="H1" s="427"/>
    </row>
    <row r="2" spans="2:12">
      <c r="B2" s="438"/>
      <c r="C2" s="438"/>
      <c r="D2" s="427"/>
      <c r="E2" s="427"/>
      <c r="F2" s="427"/>
      <c r="G2" s="427"/>
      <c r="H2" s="427"/>
    </row>
    <row r="3" spans="2:12">
      <c r="B3" s="438"/>
      <c r="C3" s="438"/>
      <c r="D3" s="427"/>
      <c r="E3" s="427"/>
      <c r="F3" s="427"/>
      <c r="G3" s="427"/>
      <c r="H3" s="427"/>
    </row>
    <row r="4" spans="2:12">
      <c r="B4" s="385" t="s">
        <v>2</v>
      </c>
      <c r="C4" s="385"/>
      <c r="D4" s="436" t="s">
        <v>3</v>
      </c>
      <c r="E4" s="436"/>
      <c r="F4" s="5" t="s">
        <v>4</v>
      </c>
      <c r="G4" s="424">
        <v>44956</v>
      </c>
      <c r="H4" s="424"/>
    </row>
    <row r="5" spans="2:12">
      <c r="B5" s="385"/>
      <c r="C5" s="385"/>
      <c r="D5" s="436"/>
      <c r="E5" s="436"/>
      <c r="F5" s="5" t="s">
        <v>5</v>
      </c>
      <c r="G5" s="425" t="s">
        <v>6</v>
      </c>
      <c r="H5" s="425"/>
    </row>
    <row r="6" spans="2:12">
      <c r="B6" s="385" t="s">
        <v>7</v>
      </c>
      <c r="C6" s="385"/>
      <c r="D6" s="385" t="s">
        <v>8</v>
      </c>
      <c r="E6" s="385"/>
      <c r="F6" s="5" t="s">
        <v>9</v>
      </c>
      <c r="G6" s="425"/>
      <c r="H6" s="425"/>
    </row>
    <row r="7" spans="2:12">
      <c r="B7" s="385"/>
      <c r="C7" s="385"/>
      <c r="D7" s="385"/>
      <c r="E7" s="385"/>
      <c r="F7" s="385" t="s">
        <v>315</v>
      </c>
      <c r="G7" s="385"/>
      <c r="H7" s="385"/>
    </row>
    <row r="9" spans="2:12" ht="18.600000000000001" customHeight="1">
      <c r="B9" s="426" t="s">
        <v>11</v>
      </c>
      <c r="C9" s="426"/>
      <c r="D9" s="426"/>
      <c r="E9" s="426"/>
      <c r="F9" s="426"/>
      <c r="G9" s="426"/>
      <c r="H9" s="426"/>
    </row>
    <row r="10" spans="2:12" ht="21.95" customHeight="1">
      <c r="B10" s="23" t="s">
        <v>13</v>
      </c>
      <c r="C10" s="378" t="s">
        <v>14</v>
      </c>
      <c r="D10" s="378"/>
      <c r="E10" s="378"/>
      <c r="F10" s="378"/>
      <c r="G10" s="378"/>
      <c r="H10" s="379"/>
    </row>
    <row r="11" spans="2:12" ht="25.5">
      <c r="B11" s="24" t="s">
        <v>17</v>
      </c>
      <c r="C11" s="377" t="s">
        <v>316</v>
      </c>
      <c r="D11" s="377"/>
      <c r="E11" s="20" t="s">
        <v>19</v>
      </c>
      <c r="F11" s="2" t="s">
        <v>317</v>
      </c>
      <c r="G11" s="25" t="s">
        <v>20</v>
      </c>
      <c r="H11" s="269" t="s">
        <v>21</v>
      </c>
      <c r="I11" s="270" t="s">
        <v>625</v>
      </c>
      <c r="J11" s="270" t="s">
        <v>626</v>
      </c>
      <c r="K11" s="270" t="s">
        <v>668</v>
      </c>
      <c r="L11" s="270" t="s">
        <v>626</v>
      </c>
    </row>
    <row r="12" spans="2:12" s="15" customFormat="1" ht="25.5">
      <c r="B12" s="394" t="s">
        <v>318</v>
      </c>
      <c r="C12" s="2" t="s">
        <v>28</v>
      </c>
      <c r="D12" s="26" t="s">
        <v>490</v>
      </c>
      <c r="E12" s="5">
        <v>1</v>
      </c>
      <c r="F12" s="5" t="s">
        <v>491</v>
      </c>
      <c r="G12" s="267" t="s">
        <v>585</v>
      </c>
      <c r="H12" s="263">
        <v>45930</v>
      </c>
      <c r="I12" s="272" t="s">
        <v>627</v>
      </c>
      <c r="J12" s="272" t="s">
        <v>628</v>
      </c>
      <c r="K12" s="272" t="s">
        <v>627</v>
      </c>
      <c r="L12" s="272" t="s">
        <v>628</v>
      </c>
    </row>
    <row r="13" spans="2:12" s="15" customFormat="1" ht="51">
      <c r="B13" s="394"/>
      <c r="C13" s="2" t="s">
        <v>32</v>
      </c>
      <c r="D13" s="26" t="s">
        <v>492</v>
      </c>
      <c r="E13" s="5">
        <v>1</v>
      </c>
      <c r="F13" s="5" t="s">
        <v>493</v>
      </c>
      <c r="G13" s="267" t="s">
        <v>586</v>
      </c>
      <c r="H13" s="263">
        <v>45961</v>
      </c>
      <c r="I13" s="267" t="s">
        <v>629</v>
      </c>
      <c r="J13" s="273">
        <v>0</v>
      </c>
      <c r="K13" s="267" t="s">
        <v>629</v>
      </c>
      <c r="L13" s="273">
        <v>0</v>
      </c>
    </row>
    <row r="14" spans="2:12" s="15" customFormat="1" ht="63.75">
      <c r="B14" s="394" t="s">
        <v>323</v>
      </c>
      <c r="C14" s="2" t="s">
        <v>128</v>
      </c>
      <c r="D14" s="274" t="s">
        <v>632</v>
      </c>
      <c r="E14" s="5">
        <v>2</v>
      </c>
      <c r="F14" s="5" t="s">
        <v>494</v>
      </c>
      <c r="G14" s="267" t="s">
        <v>587</v>
      </c>
      <c r="H14" s="263">
        <v>45688</v>
      </c>
      <c r="I14" s="267" t="s">
        <v>630</v>
      </c>
      <c r="J14" s="273">
        <v>0</v>
      </c>
      <c r="K14" s="267" t="s">
        <v>669</v>
      </c>
      <c r="L14" s="273">
        <v>0.5</v>
      </c>
    </row>
    <row r="15" spans="2:12" s="15" customFormat="1" ht="25.5">
      <c r="B15" s="394"/>
      <c r="C15" s="2" t="s">
        <v>134</v>
      </c>
      <c r="D15" s="274" t="s">
        <v>633</v>
      </c>
      <c r="E15" s="5">
        <v>1</v>
      </c>
      <c r="F15" s="267" t="s">
        <v>599</v>
      </c>
      <c r="G15" s="267" t="s">
        <v>585</v>
      </c>
      <c r="H15" s="263">
        <v>45688</v>
      </c>
      <c r="I15" s="267" t="s">
        <v>631</v>
      </c>
      <c r="J15" s="273">
        <v>1</v>
      </c>
      <c r="K15" s="267" t="s">
        <v>627</v>
      </c>
      <c r="L15" s="273" t="s">
        <v>628</v>
      </c>
    </row>
    <row r="16" spans="2:12" s="15" customFormat="1" ht="45.6" customHeight="1">
      <c r="B16" s="394" t="s">
        <v>330</v>
      </c>
      <c r="C16" s="2" t="s">
        <v>181</v>
      </c>
      <c r="D16" s="274" t="s">
        <v>634</v>
      </c>
      <c r="E16" s="5">
        <v>1</v>
      </c>
      <c r="F16" s="267" t="s">
        <v>636</v>
      </c>
      <c r="G16" s="5" t="s">
        <v>62</v>
      </c>
      <c r="H16" s="263">
        <v>45688</v>
      </c>
      <c r="I16" s="267" t="s">
        <v>635</v>
      </c>
      <c r="J16" s="273">
        <v>1</v>
      </c>
      <c r="K16" s="267" t="s">
        <v>627</v>
      </c>
      <c r="L16" s="273" t="s">
        <v>628</v>
      </c>
    </row>
    <row r="17" spans="2:12" s="15" customFormat="1" ht="67.5" customHeight="1">
      <c r="B17" s="394"/>
      <c r="C17" s="20" t="s">
        <v>185</v>
      </c>
      <c r="D17" s="26" t="s">
        <v>495</v>
      </c>
      <c r="E17" s="5">
        <v>2</v>
      </c>
      <c r="F17" s="5" t="s">
        <v>319</v>
      </c>
      <c r="G17" s="267" t="s">
        <v>586</v>
      </c>
      <c r="H17" s="271" t="s">
        <v>600</v>
      </c>
      <c r="I17" s="267" t="s">
        <v>637</v>
      </c>
      <c r="J17" s="273">
        <v>0</v>
      </c>
      <c r="K17" s="267" t="s">
        <v>670</v>
      </c>
      <c r="L17" s="273">
        <v>1</v>
      </c>
    </row>
    <row r="18" spans="2:12" s="15" customFormat="1" ht="96" customHeight="1">
      <c r="B18" s="394"/>
      <c r="C18" s="20" t="s">
        <v>418</v>
      </c>
      <c r="D18" s="4" t="s">
        <v>496</v>
      </c>
      <c r="E18" s="5">
        <v>2</v>
      </c>
      <c r="F18" s="5" t="s">
        <v>333</v>
      </c>
      <c r="G18" s="267" t="s">
        <v>585</v>
      </c>
      <c r="H18" s="271" t="s">
        <v>600</v>
      </c>
      <c r="I18" s="267" t="s">
        <v>638</v>
      </c>
      <c r="J18" s="273">
        <v>0</v>
      </c>
      <c r="K18" s="267" t="s">
        <v>671</v>
      </c>
      <c r="L18" s="273">
        <v>0</v>
      </c>
    </row>
    <row r="19" spans="2:12" s="15" customFormat="1" ht="51">
      <c r="B19" s="394" t="s">
        <v>335</v>
      </c>
      <c r="C19" s="2" t="s">
        <v>147</v>
      </c>
      <c r="D19" s="4" t="s">
        <v>497</v>
      </c>
      <c r="E19" s="5">
        <v>3</v>
      </c>
      <c r="F19" s="5" t="s">
        <v>498</v>
      </c>
      <c r="G19" s="267" t="s">
        <v>585</v>
      </c>
      <c r="H19" s="271" t="s">
        <v>601</v>
      </c>
      <c r="I19" s="267" t="s">
        <v>639</v>
      </c>
      <c r="J19" s="273">
        <v>1</v>
      </c>
      <c r="K19" s="267" t="s">
        <v>672</v>
      </c>
      <c r="L19" s="273">
        <v>1</v>
      </c>
    </row>
    <row r="20" spans="2:12" s="15" customFormat="1" ht="51">
      <c r="B20" s="394"/>
      <c r="C20" s="2" t="s">
        <v>152</v>
      </c>
      <c r="D20" s="4" t="s">
        <v>499</v>
      </c>
      <c r="E20" s="5">
        <v>3</v>
      </c>
      <c r="F20" s="5" t="s">
        <v>500</v>
      </c>
      <c r="G20" s="267" t="s">
        <v>585</v>
      </c>
      <c r="H20" s="271" t="s">
        <v>601</v>
      </c>
      <c r="I20" s="267" t="s">
        <v>639</v>
      </c>
      <c r="J20" s="273">
        <v>1</v>
      </c>
      <c r="K20" s="267" t="s">
        <v>672</v>
      </c>
      <c r="L20" s="273">
        <v>1</v>
      </c>
    </row>
    <row r="21" spans="2:12" s="15" customFormat="1" ht="44.1" customHeight="1">
      <c r="B21" s="394" t="s">
        <v>339</v>
      </c>
      <c r="C21" s="2" t="s">
        <v>201</v>
      </c>
      <c r="D21" s="4" t="s">
        <v>501</v>
      </c>
      <c r="E21" s="5">
        <v>3</v>
      </c>
      <c r="F21" s="5" t="s">
        <v>337</v>
      </c>
      <c r="G21" s="5" t="s">
        <v>340</v>
      </c>
      <c r="H21" s="271" t="s">
        <v>602</v>
      </c>
      <c r="I21" s="267" t="s">
        <v>640</v>
      </c>
      <c r="J21" s="273">
        <v>1</v>
      </c>
      <c r="K21" s="267" t="s">
        <v>640</v>
      </c>
      <c r="L21" s="273">
        <v>1</v>
      </c>
    </row>
    <row r="22" spans="2:12" s="15" customFormat="1" ht="51">
      <c r="B22" s="394"/>
      <c r="C22" s="2" t="s">
        <v>207</v>
      </c>
      <c r="D22" s="4" t="s">
        <v>342</v>
      </c>
      <c r="E22" s="5">
        <v>3</v>
      </c>
      <c r="F22" s="5" t="s">
        <v>343</v>
      </c>
      <c r="G22" s="5" t="s">
        <v>344</v>
      </c>
      <c r="H22" s="271" t="s">
        <v>602</v>
      </c>
      <c r="I22" s="267" t="s">
        <v>641</v>
      </c>
      <c r="J22" s="272" t="s">
        <v>628</v>
      </c>
      <c r="K22" s="267" t="s">
        <v>673</v>
      </c>
      <c r="L22" s="285">
        <v>1</v>
      </c>
    </row>
    <row r="23" spans="2:12">
      <c r="B23" s="27"/>
      <c r="C23" s="28"/>
      <c r="D23" s="29"/>
      <c r="E23" s="30"/>
      <c r="F23" s="31"/>
      <c r="G23" s="28"/>
      <c r="H23" s="32"/>
    </row>
    <row r="24" spans="2:12">
      <c r="B24" s="23" t="s">
        <v>79</v>
      </c>
      <c r="C24" s="378" t="s">
        <v>80</v>
      </c>
      <c r="D24" s="378"/>
      <c r="E24" s="378"/>
      <c r="F24" s="378"/>
      <c r="G24" s="378"/>
      <c r="H24" s="379"/>
    </row>
    <row r="25" spans="2:12" ht="25.5">
      <c r="B25" s="24" t="s">
        <v>17</v>
      </c>
      <c r="C25" s="377" t="s">
        <v>316</v>
      </c>
      <c r="D25" s="377"/>
      <c r="E25" s="20" t="s">
        <v>19</v>
      </c>
      <c r="F25" s="2" t="s">
        <v>317</v>
      </c>
      <c r="G25" s="25" t="s">
        <v>20</v>
      </c>
      <c r="H25" s="12" t="s">
        <v>21</v>
      </c>
      <c r="I25" s="270" t="s">
        <v>625</v>
      </c>
      <c r="J25" s="270" t="s">
        <v>626</v>
      </c>
      <c r="K25" s="270" t="s">
        <v>668</v>
      </c>
      <c r="L25" s="270" t="s">
        <v>626</v>
      </c>
    </row>
    <row r="26" spans="2:12" s="15" customFormat="1" ht="51">
      <c r="B26" s="394" t="s">
        <v>502</v>
      </c>
      <c r="C26" s="2" t="s">
        <v>28</v>
      </c>
      <c r="D26" s="4" t="s">
        <v>83</v>
      </c>
      <c r="E26" s="5">
        <v>12</v>
      </c>
      <c r="F26" s="5" t="s">
        <v>347</v>
      </c>
      <c r="G26" s="5" t="s">
        <v>348</v>
      </c>
      <c r="H26" s="264" t="s">
        <v>349</v>
      </c>
      <c r="I26" s="267" t="s">
        <v>642</v>
      </c>
      <c r="J26" s="273">
        <v>1</v>
      </c>
      <c r="K26" s="267" t="s">
        <v>674</v>
      </c>
      <c r="L26" s="273">
        <v>1</v>
      </c>
    </row>
    <row r="27" spans="2:12" s="15" customFormat="1" ht="51">
      <c r="B27" s="394"/>
      <c r="C27" s="2" t="s">
        <v>32</v>
      </c>
      <c r="D27" s="4" t="s">
        <v>88</v>
      </c>
      <c r="E27" s="5">
        <v>12</v>
      </c>
      <c r="F27" s="5" t="s">
        <v>350</v>
      </c>
      <c r="G27" s="267" t="s">
        <v>588</v>
      </c>
      <c r="H27" s="264" t="s">
        <v>349</v>
      </c>
      <c r="I27" s="267" t="s">
        <v>643</v>
      </c>
      <c r="J27" s="273">
        <v>0</v>
      </c>
      <c r="K27" s="267" t="s">
        <v>675</v>
      </c>
      <c r="L27" s="273">
        <v>0.75</v>
      </c>
    </row>
    <row r="28" spans="2:12" s="15" customFormat="1" ht="63.75">
      <c r="B28" s="394"/>
      <c r="C28" s="2" t="s">
        <v>35</v>
      </c>
      <c r="D28" s="4" t="s">
        <v>503</v>
      </c>
      <c r="E28" s="6">
        <v>1</v>
      </c>
      <c r="F28" s="5" t="s">
        <v>504</v>
      </c>
      <c r="G28" s="5" t="s">
        <v>354</v>
      </c>
      <c r="H28" s="263">
        <v>46022</v>
      </c>
      <c r="I28" s="267" t="s">
        <v>644</v>
      </c>
      <c r="J28" s="273">
        <v>1</v>
      </c>
      <c r="K28" s="267" t="s">
        <v>644</v>
      </c>
      <c r="L28" s="273">
        <v>1</v>
      </c>
    </row>
    <row r="29" spans="2:12" s="15" customFormat="1" ht="76.5">
      <c r="B29" s="394"/>
      <c r="C29" s="2" t="s">
        <v>40</v>
      </c>
      <c r="D29" s="4" t="s">
        <v>356</v>
      </c>
      <c r="E29" s="6">
        <v>1</v>
      </c>
      <c r="F29" s="5" t="s">
        <v>357</v>
      </c>
      <c r="G29" s="5" t="s">
        <v>505</v>
      </c>
      <c r="H29" s="263">
        <v>46022</v>
      </c>
      <c r="I29" s="267" t="s">
        <v>645</v>
      </c>
      <c r="J29" s="273">
        <v>0</v>
      </c>
      <c r="K29" s="267" t="s">
        <v>676</v>
      </c>
      <c r="L29" s="273">
        <v>0</v>
      </c>
    </row>
    <row r="30" spans="2:12" s="15" customFormat="1" ht="63.75">
      <c r="B30" s="394"/>
      <c r="C30" s="2" t="s">
        <v>101</v>
      </c>
      <c r="D30" s="4" t="s">
        <v>506</v>
      </c>
      <c r="E30" s="5">
        <v>2</v>
      </c>
      <c r="F30" s="5" t="s">
        <v>360</v>
      </c>
      <c r="G30" s="5" t="s">
        <v>505</v>
      </c>
      <c r="H30" s="271" t="s">
        <v>603</v>
      </c>
      <c r="I30" s="267" t="s">
        <v>646</v>
      </c>
      <c r="J30" s="273">
        <v>0</v>
      </c>
      <c r="K30" s="267" t="s">
        <v>677</v>
      </c>
      <c r="L30" s="273">
        <v>0</v>
      </c>
    </row>
    <row r="31" spans="2:12" s="15" customFormat="1" ht="114.75">
      <c r="B31" s="394"/>
      <c r="C31" s="2" t="s">
        <v>107</v>
      </c>
      <c r="D31" s="7" t="s">
        <v>507</v>
      </c>
      <c r="E31" s="5">
        <v>2</v>
      </c>
      <c r="F31" s="5" t="s">
        <v>362</v>
      </c>
      <c r="G31" s="5" t="s">
        <v>93</v>
      </c>
      <c r="H31" s="275" t="s">
        <v>604</v>
      </c>
      <c r="I31" s="267" t="s">
        <v>647</v>
      </c>
      <c r="J31" s="273">
        <v>0.5</v>
      </c>
      <c r="K31" s="267" t="s">
        <v>647</v>
      </c>
      <c r="L31" s="273">
        <v>0.5</v>
      </c>
    </row>
    <row r="32" spans="2:12" s="15" customFormat="1" ht="38.25">
      <c r="B32" s="394"/>
      <c r="C32" s="2" t="s">
        <v>111</v>
      </c>
      <c r="D32" s="7" t="s">
        <v>364</v>
      </c>
      <c r="E32" s="5">
        <v>3</v>
      </c>
      <c r="F32" s="5" t="s">
        <v>365</v>
      </c>
      <c r="G32" s="267" t="s">
        <v>589</v>
      </c>
      <c r="H32" s="271" t="s">
        <v>605</v>
      </c>
      <c r="I32" s="267" t="s">
        <v>648</v>
      </c>
      <c r="J32" s="273">
        <v>1</v>
      </c>
      <c r="K32" s="267" t="s">
        <v>648</v>
      </c>
      <c r="L32" s="273">
        <v>1</v>
      </c>
    </row>
    <row r="33" spans="2:12" s="15" customFormat="1" ht="25.5">
      <c r="B33" s="394"/>
      <c r="C33" s="2" t="s">
        <v>116</v>
      </c>
      <c r="D33" s="8" t="s">
        <v>508</v>
      </c>
      <c r="E33" s="5">
        <v>1</v>
      </c>
      <c r="F33" s="5" t="s">
        <v>509</v>
      </c>
      <c r="G33" s="267" t="s">
        <v>589</v>
      </c>
      <c r="H33" s="263">
        <v>45807</v>
      </c>
      <c r="I33" s="272" t="s">
        <v>649</v>
      </c>
      <c r="J33" s="272" t="s">
        <v>628</v>
      </c>
      <c r="K33" s="272" t="s">
        <v>678</v>
      </c>
      <c r="L33" s="285">
        <v>1</v>
      </c>
    </row>
    <row r="34" spans="2:12" s="15" customFormat="1" ht="25.5">
      <c r="B34" s="394"/>
      <c r="C34" s="2" t="s">
        <v>121</v>
      </c>
      <c r="D34" s="8" t="s">
        <v>510</v>
      </c>
      <c r="E34" s="5">
        <v>1</v>
      </c>
      <c r="F34" s="5" t="s">
        <v>511</v>
      </c>
      <c r="G34" s="267" t="s">
        <v>589</v>
      </c>
      <c r="H34" s="263">
        <v>45807</v>
      </c>
      <c r="I34" s="272" t="s">
        <v>649</v>
      </c>
      <c r="J34" s="272" t="s">
        <v>628</v>
      </c>
      <c r="K34" s="272" t="s">
        <v>678</v>
      </c>
      <c r="L34" s="285">
        <v>1</v>
      </c>
    </row>
    <row r="35" spans="2:12" s="15" customFormat="1" ht="25.5">
      <c r="B35" s="394"/>
      <c r="C35" s="2" t="s">
        <v>371</v>
      </c>
      <c r="D35" s="8" t="s">
        <v>512</v>
      </c>
      <c r="E35" s="5">
        <v>1</v>
      </c>
      <c r="F35" s="5" t="s">
        <v>513</v>
      </c>
      <c r="G35" s="267" t="s">
        <v>589</v>
      </c>
      <c r="H35" s="263">
        <v>45823</v>
      </c>
      <c r="I35" s="272" t="s">
        <v>649</v>
      </c>
      <c r="J35" s="272" t="s">
        <v>628</v>
      </c>
      <c r="K35" s="272" t="s">
        <v>678</v>
      </c>
      <c r="L35" s="285">
        <v>1</v>
      </c>
    </row>
    <row r="36" spans="2:12" s="15" customFormat="1" ht="25.5">
      <c r="B36" s="394"/>
      <c r="C36" s="2" t="s">
        <v>376</v>
      </c>
      <c r="D36" s="4" t="s">
        <v>102</v>
      </c>
      <c r="E36" s="5">
        <v>2</v>
      </c>
      <c r="F36" s="5" t="s">
        <v>372</v>
      </c>
      <c r="G36" s="267" t="s">
        <v>589</v>
      </c>
      <c r="H36" s="271" t="s">
        <v>606</v>
      </c>
      <c r="I36" s="272" t="s">
        <v>649</v>
      </c>
      <c r="J36" s="272" t="s">
        <v>628</v>
      </c>
      <c r="K36" s="272" t="s">
        <v>678</v>
      </c>
      <c r="L36" s="285">
        <v>1</v>
      </c>
    </row>
    <row r="37" spans="2:12" s="15" customFormat="1" ht="25.5">
      <c r="B37" s="394"/>
      <c r="C37" s="2" t="s">
        <v>378</v>
      </c>
      <c r="D37" s="4" t="s">
        <v>108</v>
      </c>
      <c r="E37" s="5">
        <v>2</v>
      </c>
      <c r="F37" s="5" t="s">
        <v>374</v>
      </c>
      <c r="G37" s="267" t="s">
        <v>589</v>
      </c>
      <c r="H37" s="271" t="s">
        <v>606</v>
      </c>
      <c r="I37" s="272" t="s">
        <v>649</v>
      </c>
      <c r="J37" s="272" t="s">
        <v>628</v>
      </c>
      <c r="K37" s="272" t="s">
        <v>678</v>
      </c>
      <c r="L37" s="285">
        <v>1</v>
      </c>
    </row>
    <row r="38" spans="2:12" s="15" customFormat="1" ht="25.5">
      <c r="B38" s="394"/>
      <c r="C38" s="2" t="s">
        <v>381</v>
      </c>
      <c r="D38" s="4" t="s">
        <v>112</v>
      </c>
      <c r="E38" s="5">
        <v>2</v>
      </c>
      <c r="F38" s="5" t="s">
        <v>377</v>
      </c>
      <c r="G38" s="267" t="s">
        <v>589</v>
      </c>
      <c r="H38" s="271" t="s">
        <v>606</v>
      </c>
      <c r="I38" s="272" t="s">
        <v>649</v>
      </c>
      <c r="J38" s="272" t="s">
        <v>628</v>
      </c>
      <c r="K38" s="272" t="s">
        <v>678</v>
      </c>
      <c r="L38" s="285">
        <v>1</v>
      </c>
    </row>
    <row r="39" spans="2:12" s="15" customFormat="1" ht="25.5">
      <c r="B39" s="394"/>
      <c r="C39" s="2" t="s">
        <v>514</v>
      </c>
      <c r="D39" s="4" t="s">
        <v>379</v>
      </c>
      <c r="E39" s="5">
        <v>2</v>
      </c>
      <c r="F39" s="5" t="s">
        <v>380</v>
      </c>
      <c r="G39" s="267" t="s">
        <v>588</v>
      </c>
      <c r="H39" s="271" t="s">
        <v>607</v>
      </c>
      <c r="I39" s="272" t="s">
        <v>649</v>
      </c>
      <c r="J39" s="272" t="s">
        <v>628</v>
      </c>
      <c r="K39" s="272" t="s">
        <v>678</v>
      </c>
      <c r="L39" s="285">
        <v>1</v>
      </c>
    </row>
    <row r="40" spans="2:12" s="15" customFormat="1" ht="27.6" customHeight="1">
      <c r="B40" s="394"/>
      <c r="C40" s="2" t="s">
        <v>515</v>
      </c>
      <c r="D40" s="4" t="s">
        <v>516</v>
      </c>
      <c r="E40" s="5">
        <v>2</v>
      </c>
      <c r="F40" s="5" t="s">
        <v>517</v>
      </c>
      <c r="G40" s="5" t="s">
        <v>114</v>
      </c>
      <c r="H40" s="271" t="s">
        <v>606</v>
      </c>
      <c r="I40" s="272" t="s">
        <v>649</v>
      </c>
      <c r="J40" s="272" t="s">
        <v>628</v>
      </c>
      <c r="K40" s="272" t="s">
        <v>678</v>
      </c>
      <c r="L40" s="285">
        <v>1</v>
      </c>
    </row>
    <row r="41" spans="2:12" s="15" customFormat="1" ht="25.5">
      <c r="B41" s="394"/>
      <c r="C41" s="2" t="s">
        <v>518</v>
      </c>
      <c r="D41" s="4" t="s">
        <v>519</v>
      </c>
      <c r="E41" s="5">
        <v>2</v>
      </c>
      <c r="F41" s="5" t="s">
        <v>123</v>
      </c>
      <c r="G41" s="267" t="s">
        <v>588</v>
      </c>
      <c r="H41" s="271" t="s">
        <v>608</v>
      </c>
      <c r="I41" s="272" t="s">
        <v>649</v>
      </c>
      <c r="J41" s="272" t="s">
        <v>628</v>
      </c>
      <c r="K41" s="272" t="s">
        <v>678</v>
      </c>
      <c r="L41" s="285">
        <v>1</v>
      </c>
    </row>
    <row r="42" spans="2:12" s="15" customFormat="1" ht="65.099999999999994" customHeight="1">
      <c r="B42" s="394" t="s">
        <v>520</v>
      </c>
      <c r="C42" s="2" t="s">
        <v>128</v>
      </c>
      <c r="D42" s="4" t="s">
        <v>521</v>
      </c>
      <c r="E42" s="5">
        <v>2</v>
      </c>
      <c r="F42" s="5" t="s">
        <v>522</v>
      </c>
      <c r="G42" s="267" t="s">
        <v>585</v>
      </c>
      <c r="H42" s="271" t="s">
        <v>606</v>
      </c>
      <c r="I42" s="272" t="s">
        <v>649</v>
      </c>
      <c r="J42" s="272" t="s">
        <v>628</v>
      </c>
      <c r="K42" s="272" t="s">
        <v>678</v>
      </c>
      <c r="L42" s="285">
        <v>1</v>
      </c>
    </row>
    <row r="43" spans="2:12" s="15" customFormat="1" ht="25.5">
      <c r="B43" s="394"/>
      <c r="C43" s="2" t="s">
        <v>523</v>
      </c>
      <c r="D43" s="4" t="s">
        <v>524</v>
      </c>
      <c r="E43" s="6">
        <v>1</v>
      </c>
      <c r="F43" s="5" t="s">
        <v>387</v>
      </c>
      <c r="G43" s="267" t="s">
        <v>593</v>
      </c>
      <c r="H43" s="271" t="s">
        <v>608</v>
      </c>
      <c r="I43" s="272" t="s">
        <v>649</v>
      </c>
      <c r="J43" s="272" t="s">
        <v>628</v>
      </c>
      <c r="K43" s="272" t="s">
        <v>678</v>
      </c>
      <c r="L43" s="285">
        <v>1</v>
      </c>
    </row>
    <row r="44" spans="2:12" s="15" customFormat="1" ht="51">
      <c r="B44" s="3" t="s">
        <v>389</v>
      </c>
      <c r="C44" s="2" t="s">
        <v>181</v>
      </c>
      <c r="D44" s="4" t="s">
        <v>142</v>
      </c>
      <c r="E44" s="5">
        <v>2</v>
      </c>
      <c r="F44" s="5" t="s">
        <v>390</v>
      </c>
      <c r="G44" s="267" t="s">
        <v>594</v>
      </c>
      <c r="H44" s="271" t="s">
        <v>609</v>
      </c>
      <c r="I44" s="272" t="s">
        <v>649</v>
      </c>
      <c r="J44" s="272" t="s">
        <v>628</v>
      </c>
      <c r="K44" s="272" t="s">
        <v>678</v>
      </c>
      <c r="L44" s="285">
        <v>1</v>
      </c>
    </row>
    <row r="45" spans="2:12" s="15" customFormat="1" ht="25.5">
      <c r="B45" s="394" t="s">
        <v>525</v>
      </c>
      <c r="C45" s="2" t="s">
        <v>147</v>
      </c>
      <c r="D45" s="4" t="s">
        <v>526</v>
      </c>
      <c r="E45" s="5">
        <v>2</v>
      </c>
      <c r="F45" s="5" t="s">
        <v>394</v>
      </c>
      <c r="G45" s="267" t="s">
        <v>595</v>
      </c>
      <c r="H45" s="271" t="s">
        <v>610</v>
      </c>
      <c r="I45" s="272" t="s">
        <v>649</v>
      </c>
      <c r="J45" s="272" t="s">
        <v>628</v>
      </c>
      <c r="K45" s="272" t="s">
        <v>678</v>
      </c>
      <c r="L45" s="285">
        <v>1</v>
      </c>
    </row>
    <row r="46" spans="2:12" s="15" customFormat="1" ht="25.5">
      <c r="B46" s="394"/>
      <c r="C46" s="2" t="s">
        <v>152</v>
      </c>
      <c r="D46" s="4" t="s">
        <v>527</v>
      </c>
      <c r="E46" s="5">
        <v>2</v>
      </c>
      <c r="F46" s="5" t="s">
        <v>397</v>
      </c>
      <c r="G46" s="267" t="s">
        <v>593</v>
      </c>
      <c r="H46" s="275" t="s">
        <v>611</v>
      </c>
      <c r="I46" s="272" t="s">
        <v>649</v>
      </c>
      <c r="J46" s="272" t="s">
        <v>628</v>
      </c>
      <c r="K46" s="272" t="s">
        <v>678</v>
      </c>
      <c r="L46" s="285">
        <v>1</v>
      </c>
    </row>
    <row r="47" spans="2:12" s="15" customFormat="1" ht="25.5">
      <c r="B47" s="394"/>
      <c r="C47" s="2" t="s">
        <v>157</v>
      </c>
      <c r="D47" s="33" t="s">
        <v>400</v>
      </c>
      <c r="E47" s="21">
        <v>2</v>
      </c>
      <c r="F47" s="5" t="s">
        <v>401</v>
      </c>
      <c r="G47" s="5" t="s">
        <v>402</v>
      </c>
      <c r="H47" s="271" t="s">
        <v>612</v>
      </c>
      <c r="I47" s="272" t="s">
        <v>649</v>
      </c>
      <c r="J47" s="272" t="s">
        <v>628</v>
      </c>
      <c r="K47" s="272" t="s">
        <v>678</v>
      </c>
      <c r="L47" s="285">
        <v>1</v>
      </c>
    </row>
    <row r="48" spans="2:12" s="15" customFormat="1" ht="25.5">
      <c r="B48" s="437"/>
      <c r="C48" s="9" t="s">
        <v>528</v>
      </c>
      <c r="D48" s="34" t="s">
        <v>158</v>
      </c>
      <c r="E48" s="35">
        <v>2</v>
      </c>
      <c r="F48" s="11" t="s">
        <v>529</v>
      </c>
      <c r="G48" s="268" t="s">
        <v>585</v>
      </c>
      <c r="H48" s="276" t="s">
        <v>612</v>
      </c>
      <c r="I48" s="272" t="s">
        <v>649</v>
      </c>
      <c r="J48" s="272" t="s">
        <v>628</v>
      </c>
      <c r="K48" s="272" t="s">
        <v>649</v>
      </c>
      <c r="L48" s="272" t="s">
        <v>628</v>
      </c>
    </row>
    <row r="50" spans="2:12">
      <c r="B50" s="23" t="s">
        <v>161</v>
      </c>
      <c r="C50" s="378" t="s">
        <v>530</v>
      </c>
      <c r="D50" s="378"/>
      <c r="E50" s="378"/>
      <c r="F50" s="378"/>
      <c r="G50" s="378"/>
      <c r="H50" s="379"/>
    </row>
    <row r="51" spans="2:12" ht="25.5">
      <c r="B51" s="24" t="s">
        <v>17</v>
      </c>
      <c r="C51" s="377" t="s">
        <v>316</v>
      </c>
      <c r="D51" s="377"/>
      <c r="E51" s="20" t="s">
        <v>19</v>
      </c>
      <c r="F51" s="2" t="s">
        <v>317</v>
      </c>
      <c r="G51" s="25" t="s">
        <v>20</v>
      </c>
      <c r="H51" s="12" t="s">
        <v>21</v>
      </c>
      <c r="I51" s="270" t="s">
        <v>625</v>
      </c>
      <c r="J51" s="270" t="s">
        <v>626</v>
      </c>
      <c r="K51" s="270" t="s">
        <v>679</v>
      </c>
      <c r="L51" s="270" t="s">
        <v>626</v>
      </c>
    </row>
    <row r="52" spans="2:12" s="15" customFormat="1" ht="63.75">
      <c r="B52" s="3" t="s">
        <v>531</v>
      </c>
      <c r="C52" s="5" t="s">
        <v>28</v>
      </c>
      <c r="D52" s="4" t="s">
        <v>532</v>
      </c>
      <c r="E52" s="5">
        <v>1</v>
      </c>
      <c r="F52" s="5" t="s">
        <v>404</v>
      </c>
      <c r="G52" s="5" t="s">
        <v>405</v>
      </c>
      <c r="H52" s="271" t="s">
        <v>613</v>
      </c>
      <c r="I52" s="5" t="s">
        <v>650</v>
      </c>
      <c r="J52" s="273">
        <v>1</v>
      </c>
      <c r="K52" s="5" t="s">
        <v>649</v>
      </c>
      <c r="L52" s="273" t="s">
        <v>628</v>
      </c>
    </row>
    <row r="53" spans="2:12" s="15" customFormat="1" ht="51">
      <c r="B53" s="3" t="s">
        <v>533</v>
      </c>
      <c r="C53" s="5" t="s">
        <v>128</v>
      </c>
      <c r="D53" s="4" t="s">
        <v>408</v>
      </c>
      <c r="E53" s="5">
        <v>2</v>
      </c>
      <c r="F53" s="5" t="s">
        <v>409</v>
      </c>
      <c r="G53" s="5" t="s">
        <v>405</v>
      </c>
      <c r="H53" s="271" t="s">
        <v>614</v>
      </c>
      <c r="I53" s="267" t="s">
        <v>651</v>
      </c>
      <c r="J53" s="272" t="s">
        <v>628</v>
      </c>
      <c r="K53" s="267" t="s">
        <v>680</v>
      </c>
      <c r="L53" s="285">
        <v>0</v>
      </c>
    </row>
    <row r="54" spans="2:12" s="15" customFormat="1" ht="76.5">
      <c r="B54" s="394" t="s">
        <v>534</v>
      </c>
      <c r="C54" s="5" t="s">
        <v>181</v>
      </c>
      <c r="D54" s="4" t="s">
        <v>190</v>
      </c>
      <c r="E54" s="5">
        <v>2</v>
      </c>
      <c r="F54" s="5" t="s">
        <v>415</v>
      </c>
      <c r="G54" s="5" t="s">
        <v>192</v>
      </c>
      <c r="H54" s="271" t="s">
        <v>615</v>
      </c>
      <c r="I54" s="267" t="s">
        <v>652</v>
      </c>
      <c r="J54" s="273">
        <v>1</v>
      </c>
      <c r="K54" s="267" t="s">
        <v>681</v>
      </c>
      <c r="L54" s="273">
        <v>0</v>
      </c>
    </row>
    <row r="55" spans="2:12" s="15" customFormat="1" ht="51">
      <c r="B55" s="394"/>
      <c r="C55" s="5" t="s">
        <v>185</v>
      </c>
      <c r="D55" s="4" t="s">
        <v>535</v>
      </c>
      <c r="E55" s="5">
        <v>1</v>
      </c>
      <c r="F55" s="5" t="s">
        <v>536</v>
      </c>
      <c r="G55" s="267" t="s">
        <v>582</v>
      </c>
      <c r="H55" s="277">
        <v>45746</v>
      </c>
      <c r="I55" s="267" t="s">
        <v>653</v>
      </c>
      <c r="J55" s="273">
        <v>1</v>
      </c>
      <c r="K55" s="267" t="s">
        <v>649</v>
      </c>
      <c r="L55" s="273" t="s">
        <v>628</v>
      </c>
    </row>
    <row r="56" spans="2:12" s="15" customFormat="1" ht="38.25">
      <c r="B56" s="394"/>
      <c r="C56" s="5" t="s">
        <v>418</v>
      </c>
      <c r="D56" s="4" t="s">
        <v>537</v>
      </c>
      <c r="E56" s="5">
        <v>1</v>
      </c>
      <c r="F56" s="5" t="s">
        <v>538</v>
      </c>
      <c r="G56" s="267" t="s">
        <v>588</v>
      </c>
      <c r="H56" s="263">
        <v>45746</v>
      </c>
      <c r="I56" s="267" t="s">
        <v>654</v>
      </c>
      <c r="J56" s="273">
        <v>1</v>
      </c>
      <c r="K56" s="267" t="s">
        <v>654</v>
      </c>
      <c r="L56" s="273">
        <v>1</v>
      </c>
    </row>
    <row r="57" spans="2:12" s="15" customFormat="1" ht="38.25">
      <c r="B57" s="394"/>
      <c r="C57" s="5" t="s">
        <v>421</v>
      </c>
      <c r="D57" s="4" t="s">
        <v>539</v>
      </c>
      <c r="E57" s="5">
        <v>2</v>
      </c>
      <c r="F57" s="5" t="s">
        <v>540</v>
      </c>
      <c r="G57" s="267" t="s">
        <v>588</v>
      </c>
      <c r="H57" s="271" t="s">
        <v>614</v>
      </c>
      <c r="I57" s="267" t="s">
        <v>655</v>
      </c>
      <c r="J57" s="273">
        <v>1</v>
      </c>
      <c r="K57" s="267" t="s">
        <v>682</v>
      </c>
      <c r="L57" s="273">
        <v>0</v>
      </c>
    </row>
    <row r="58" spans="2:12" s="15" customFormat="1" ht="51">
      <c r="B58" s="394"/>
      <c r="C58" s="5" t="s">
        <v>424</v>
      </c>
      <c r="D58" s="36" t="s">
        <v>541</v>
      </c>
      <c r="E58" s="37">
        <v>2</v>
      </c>
      <c r="F58" s="37" t="s">
        <v>426</v>
      </c>
      <c r="G58" s="5" t="s">
        <v>405</v>
      </c>
      <c r="H58" s="271" t="s">
        <v>615</v>
      </c>
      <c r="I58" s="267" t="s">
        <v>656</v>
      </c>
      <c r="J58" s="273">
        <v>0</v>
      </c>
      <c r="K58" s="267" t="s">
        <v>656</v>
      </c>
      <c r="L58" s="273">
        <v>0</v>
      </c>
    </row>
    <row r="59" spans="2:12" s="15" customFormat="1" ht="63.75">
      <c r="B59" s="3" t="s">
        <v>542</v>
      </c>
      <c r="C59" s="5" t="s">
        <v>147</v>
      </c>
      <c r="D59" s="36" t="s">
        <v>429</v>
      </c>
      <c r="E59" s="37">
        <v>1</v>
      </c>
      <c r="F59" s="37" t="s">
        <v>430</v>
      </c>
      <c r="G59" s="266" t="s">
        <v>596</v>
      </c>
      <c r="H59" s="278">
        <v>45838</v>
      </c>
      <c r="I59" s="267" t="s">
        <v>655</v>
      </c>
      <c r="J59" s="285" t="s">
        <v>628</v>
      </c>
      <c r="K59" s="267" t="s">
        <v>683</v>
      </c>
      <c r="L59" s="285">
        <v>0</v>
      </c>
    </row>
    <row r="60" spans="2:12" s="15" customFormat="1" ht="38.25">
      <c r="B60" s="394" t="s">
        <v>435</v>
      </c>
      <c r="C60" s="5" t="s">
        <v>201</v>
      </c>
      <c r="D60" s="39" t="s">
        <v>543</v>
      </c>
      <c r="E60" s="37">
        <v>2</v>
      </c>
      <c r="F60" s="37" t="s">
        <v>544</v>
      </c>
      <c r="G60" s="38" t="s">
        <v>312</v>
      </c>
      <c r="H60" s="279" t="s">
        <v>616</v>
      </c>
      <c r="I60" s="267" t="s">
        <v>655</v>
      </c>
      <c r="J60" s="285" t="s">
        <v>628</v>
      </c>
      <c r="K60" s="267" t="s">
        <v>684</v>
      </c>
      <c r="L60" s="285">
        <v>1</v>
      </c>
    </row>
    <row r="61" spans="2:12" s="15" customFormat="1" ht="38.25">
      <c r="B61" s="437"/>
      <c r="C61" s="11" t="s">
        <v>207</v>
      </c>
      <c r="D61" s="40" t="s">
        <v>545</v>
      </c>
      <c r="E61" s="41">
        <v>2</v>
      </c>
      <c r="F61" s="41" t="s">
        <v>546</v>
      </c>
      <c r="G61" s="42" t="s">
        <v>312</v>
      </c>
      <c r="H61" s="280" t="s">
        <v>616</v>
      </c>
      <c r="I61" s="267" t="s">
        <v>655</v>
      </c>
      <c r="J61" s="285" t="s">
        <v>628</v>
      </c>
      <c r="K61" s="267" t="s">
        <v>685</v>
      </c>
      <c r="L61" s="285">
        <v>1</v>
      </c>
    </row>
    <row r="63" spans="2:12">
      <c r="B63" s="23" t="s">
        <v>211</v>
      </c>
      <c r="C63" s="378" t="s">
        <v>547</v>
      </c>
      <c r="D63" s="378"/>
      <c r="E63" s="378"/>
      <c r="F63" s="378"/>
      <c r="G63" s="378"/>
      <c r="H63" s="379"/>
    </row>
    <row r="64" spans="2:12" ht="25.5">
      <c r="B64" s="24" t="s">
        <v>17</v>
      </c>
      <c r="C64" s="377" t="s">
        <v>316</v>
      </c>
      <c r="D64" s="377"/>
      <c r="E64" s="20" t="s">
        <v>19</v>
      </c>
      <c r="F64" s="2" t="s">
        <v>317</v>
      </c>
      <c r="G64" s="25" t="s">
        <v>20</v>
      </c>
      <c r="H64" s="12" t="s">
        <v>21</v>
      </c>
      <c r="I64" s="270" t="s">
        <v>625</v>
      </c>
      <c r="J64" s="270" t="s">
        <v>626</v>
      </c>
      <c r="K64" s="270" t="s">
        <v>625</v>
      </c>
      <c r="L64" s="270" t="s">
        <v>626</v>
      </c>
    </row>
    <row r="65" spans="2:12" s="15" customFormat="1" ht="89.25">
      <c r="B65" s="394" t="s">
        <v>548</v>
      </c>
      <c r="C65" s="5" t="s">
        <v>28</v>
      </c>
      <c r="D65" s="26" t="s">
        <v>549</v>
      </c>
      <c r="E65" s="5">
        <v>2</v>
      </c>
      <c r="F65" s="5" t="s">
        <v>550</v>
      </c>
      <c r="G65" s="5" t="s">
        <v>551</v>
      </c>
      <c r="H65" s="271" t="s">
        <v>617</v>
      </c>
      <c r="I65" s="267" t="s">
        <v>657</v>
      </c>
      <c r="J65" s="273">
        <v>0.5</v>
      </c>
      <c r="K65" s="267" t="s">
        <v>657</v>
      </c>
      <c r="L65" s="273">
        <v>0.5</v>
      </c>
    </row>
    <row r="66" spans="2:12" s="15" customFormat="1" ht="76.5">
      <c r="B66" s="394"/>
      <c r="C66" s="5" t="s">
        <v>32</v>
      </c>
      <c r="D66" s="26" t="s">
        <v>552</v>
      </c>
      <c r="E66" s="5">
        <v>2</v>
      </c>
      <c r="F66" s="5" t="s">
        <v>553</v>
      </c>
      <c r="G66" s="5" t="s">
        <v>551</v>
      </c>
      <c r="H66" s="271" t="s">
        <v>618</v>
      </c>
      <c r="I66" s="267" t="s">
        <v>658</v>
      </c>
      <c r="J66" s="273">
        <v>0.75</v>
      </c>
      <c r="K66" s="267" t="s">
        <v>658</v>
      </c>
      <c r="L66" s="273">
        <v>0.75</v>
      </c>
    </row>
    <row r="67" spans="2:12" s="15" customFormat="1" ht="38.25">
      <c r="B67" s="394"/>
      <c r="C67" s="5" t="s">
        <v>35</v>
      </c>
      <c r="D67" s="26" t="s">
        <v>554</v>
      </c>
      <c r="E67" s="6">
        <v>1</v>
      </c>
      <c r="F67" s="5" t="s">
        <v>446</v>
      </c>
      <c r="G67" s="5" t="s">
        <v>221</v>
      </c>
      <c r="H67" s="277">
        <v>45777</v>
      </c>
      <c r="I67" s="267" t="s">
        <v>659</v>
      </c>
      <c r="J67" s="273">
        <v>0</v>
      </c>
      <c r="K67" s="267" t="s">
        <v>659</v>
      </c>
      <c r="L67" s="273">
        <v>0</v>
      </c>
    </row>
    <row r="68" spans="2:12" s="15" customFormat="1" ht="38.25">
      <c r="B68" s="394"/>
      <c r="C68" s="5" t="s">
        <v>40</v>
      </c>
      <c r="D68" s="26" t="s">
        <v>555</v>
      </c>
      <c r="E68" s="5">
        <v>1</v>
      </c>
      <c r="F68" s="5" t="s">
        <v>556</v>
      </c>
      <c r="G68" s="5" t="s">
        <v>557</v>
      </c>
      <c r="H68" s="277">
        <v>45838</v>
      </c>
      <c r="I68" s="272" t="s">
        <v>627</v>
      </c>
      <c r="J68" s="272" t="s">
        <v>628</v>
      </c>
      <c r="K68" s="272" t="s">
        <v>682</v>
      </c>
      <c r="L68" s="285">
        <v>0</v>
      </c>
    </row>
    <row r="69" spans="2:12" s="15" customFormat="1" ht="76.5">
      <c r="B69" s="394"/>
      <c r="C69" s="5" t="s">
        <v>101</v>
      </c>
      <c r="D69" s="26" t="s">
        <v>558</v>
      </c>
      <c r="E69" s="6">
        <v>1</v>
      </c>
      <c r="F69" s="5" t="s">
        <v>447</v>
      </c>
      <c r="G69" s="267" t="s">
        <v>597</v>
      </c>
      <c r="H69" s="271" t="s">
        <v>619</v>
      </c>
      <c r="I69" s="267" t="s">
        <v>667</v>
      </c>
      <c r="J69" s="273">
        <v>0.75</v>
      </c>
      <c r="K69" s="267" t="s">
        <v>667</v>
      </c>
      <c r="L69" s="273">
        <v>0.75</v>
      </c>
    </row>
    <row r="70" spans="2:12" s="15" customFormat="1" ht="76.5">
      <c r="B70" s="394"/>
      <c r="C70" s="5" t="s">
        <v>107</v>
      </c>
      <c r="D70" s="26" t="s">
        <v>559</v>
      </c>
      <c r="E70" s="43">
        <v>1</v>
      </c>
      <c r="F70" s="37" t="s">
        <v>450</v>
      </c>
      <c r="G70" s="267" t="s">
        <v>598</v>
      </c>
      <c r="H70" s="271" t="s">
        <v>619</v>
      </c>
      <c r="I70" s="267" t="s">
        <v>667</v>
      </c>
      <c r="J70" s="273">
        <v>0.75</v>
      </c>
      <c r="K70" s="267" t="s">
        <v>667</v>
      </c>
      <c r="L70" s="273">
        <v>0.75</v>
      </c>
    </row>
    <row r="71" spans="2:12" s="15" customFormat="1" ht="51">
      <c r="B71" s="394"/>
      <c r="C71" s="5" t="s">
        <v>111</v>
      </c>
      <c r="D71" s="26" t="s">
        <v>560</v>
      </c>
      <c r="E71" s="6">
        <v>1</v>
      </c>
      <c r="F71" s="5" t="s">
        <v>561</v>
      </c>
      <c r="G71" s="267" t="s">
        <v>505</v>
      </c>
      <c r="H71" s="271" t="s">
        <v>619</v>
      </c>
      <c r="I71" s="5" t="s">
        <v>660</v>
      </c>
      <c r="J71" s="273">
        <v>1</v>
      </c>
      <c r="K71" s="5" t="s">
        <v>660</v>
      </c>
      <c r="L71" s="273">
        <v>1</v>
      </c>
    </row>
    <row r="72" spans="2:12" s="15" customFormat="1" ht="63.75">
      <c r="B72" s="394" t="s">
        <v>562</v>
      </c>
      <c r="C72" s="5" t="s">
        <v>128</v>
      </c>
      <c r="D72" s="26" t="s">
        <v>563</v>
      </c>
      <c r="E72" s="5">
        <v>2</v>
      </c>
      <c r="F72" s="5" t="s">
        <v>564</v>
      </c>
      <c r="G72" s="267" t="s">
        <v>592</v>
      </c>
      <c r="H72" s="271" t="s">
        <v>618</v>
      </c>
      <c r="I72" s="267" t="s">
        <v>661</v>
      </c>
      <c r="J72" s="273">
        <v>0</v>
      </c>
      <c r="K72" s="267" t="s">
        <v>661</v>
      </c>
      <c r="L72" s="273">
        <v>0</v>
      </c>
    </row>
    <row r="73" spans="2:12" s="15" customFormat="1" ht="76.5">
      <c r="B73" s="394"/>
      <c r="C73" s="5" t="s">
        <v>134</v>
      </c>
      <c r="D73" s="26" t="s">
        <v>565</v>
      </c>
      <c r="E73" s="5">
        <v>2</v>
      </c>
      <c r="F73" s="5" t="s">
        <v>566</v>
      </c>
      <c r="G73" s="267" t="s">
        <v>591</v>
      </c>
      <c r="H73" s="271" t="s">
        <v>618</v>
      </c>
      <c r="I73" s="267" t="s">
        <v>662</v>
      </c>
      <c r="J73" s="273">
        <v>1</v>
      </c>
      <c r="K73" s="267" t="s">
        <v>683</v>
      </c>
      <c r="L73" s="273">
        <v>0</v>
      </c>
    </row>
    <row r="74" spans="2:12" s="15" customFormat="1" ht="51">
      <c r="B74" s="3" t="s">
        <v>567</v>
      </c>
      <c r="C74" s="5" t="s">
        <v>181</v>
      </c>
      <c r="D74" s="44" t="s">
        <v>568</v>
      </c>
      <c r="E74" s="6">
        <v>1</v>
      </c>
      <c r="F74" s="4" t="s">
        <v>461</v>
      </c>
      <c r="G74" s="45" t="s">
        <v>254</v>
      </c>
      <c r="H74" s="281">
        <v>45838</v>
      </c>
      <c r="I74" s="272" t="s">
        <v>627</v>
      </c>
      <c r="J74" s="272" t="s">
        <v>628</v>
      </c>
      <c r="K74" s="272" t="s">
        <v>683</v>
      </c>
      <c r="L74" s="285">
        <v>0</v>
      </c>
    </row>
    <row r="75" spans="2:12" s="15" customFormat="1" ht="63.75">
      <c r="B75" s="3" t="s">
        <v>569</v>
      </c>
      <c r="C75" s="5" t="s">
        <v>147</v>
      </c>
      <c r="D75" s="36" t="s">
        <v>465</v>
      </c>
      <c r="E75" s="43">
        <v>1</v>
      </c>
      <c r="F75" s="46" t="s">
        <v>466</v>
      </c>
      <c r="G75" s="5" t="s">
        <v>62</v>
      </c>
      <c r="H75" s="271" t="s">
        <v>619</v>
      </c>
      <c r="I75" s="267" t="s">
        <v>663</v>
      </c>
      <c r="J75" s="273">
        <v>0.75</v>
      </c>
      <c r="K75" s="267" t="s">
        <v>663</v>
      </c>
      <c r="L75" s="273">
        <v>0.75</v>
      </c>
    </row>
    <row r="76" spans="2:12" s="15" customFormat="1" ht="76.5">
      <c r="B76" s="394" t="s">
        <v>570</v>
      </c>
      <c r="C76" s="21" t="s">
        <v>201</v>
      </c>
      <c r="D76" s="33" t="s">
        <v>571</v>
      </c>
      <c r="E76" s="21">
        <v>3</v>
      </c>
      <c r="F76" s="4" t="s">
        <v>572</v>
      </c>
      <c r="G76" s="267" t="s">
        <v>590</v>
      </c>
      <c r="H76" s="271" t="s">
        <v>620</v>
      </c>
      <c r="I76" s="267" t="s">
        <v>662</v>
      </c>
      <c r="J76" s="273">
        <v>1</v>
      </c>
      <c r="K76" s="267" t="s">
        <v>683</v>
      </c>
      <c r="L76" s="273">
        <v>0</v>
      </c>
    </row>
    <row r="77" spans="2:12" s="15" customFormat="1" ht="38.25">
      <c r="B77" s="437"/>
      <c r="C77" s="35" t="s">
        <v>207</v>
      </c>
      <c r="D77" s="34" t="s">
        <v>573</v>
      </c>
      <c r="E77" s="35">
        <v>3</v>
      </c>
      <c r="F77" s="10" t="s">
        <v>574</v>
      </c>
      <c r="G77" s="268" t="s">
        <v>585</v>
      </c>
      <c r="H77" s="282" t="s">
        <v>621</v>
      </c>
      <c r="I77" s="267" t="s">
        <v>664</v>
      </c>
      <c r="J77" s="273">
        <v>1</v>
      </c>
      <c r="K77" s="267" t="s">
        <v>664</v>
      </c>
      <c r="L77" s="273">
        <v>1</v>
      </c>
    </row>
    <row r="78" spans="2:12">
      <c r="B78" s="47"/>
      <c r="C78" s="48"/>
      <c r="D78" s="49"/>
      <c r="E78" s="50"/>
      <c r="F78" s="51"/>
      <c r="G78" s="52"/>
      <c r="H78" s="53"/>
    </row>
    <row r="79" spans="2:12">
      <c r="B79" s="23" t="s">
        <v>470</v>
      </c>
      <c r="C79" s="378" t="s">
        <v>471</v>
      </c>
      <c r="D79" s="378"/>
      <c r="E79" s="378"/>
      <c r="F79" s="378"/>
      <c r="G79" s="378"/>
      <c r="H79" s="379"/>
    </row>
    <row r="80" spans="2:12" s="15" customFormat="1" ht="25.5">
      <c r="B80" s="54" t="s">
        <v>17</v>
      </c>
      <c r="C80" s="427" t="s">
        <v>316</v>
      </c>
      <c r="D80" s="427"/>
      <c r="E80" s="20" t="s">
        <v>19</v>
      </c>
      <c r="F80" s="2" t="s">
        <v>317</v>
      </c>
      <c r="G80" s="20" t="s">
        <v>20</v>
      </c>
      <c r="H80" s="55" t="s">
        <v>21</v>
      </c>
      <c r="I80" s="270" t="s">
        <v>625</v>
      </c>
      <c r="J80" s="270" t="s">
        <v>626</v>
      </c>
      <c r="K80" s="270" t="s">
        <v>625</v>
      </c>
      <c r="L80" s="270" t="s">
        <v>626</v>
      </c>
    </row>
    <row r="81" spans="2:12" s="15" customFormat="1" ht="38.25">
      <c r="B81" s="394" t="s">
        <v>472</v>
      </c>
      <c r="C81" s="37" t="s">
        <v>28</v>
      </c>
      <c r="D81" s="36" t="s">
        <v>575</v>
      </c>
      <c r="E81" s="56">
        <v>2</v>
      </c>
      <c r="F81" s="46" t="s">
        <v>576</v>
      </c>
      <c r="G81" s="266" t="s">
        <v>354</v>
      </c>
      <c r="H81" s="283" t="s">
        <v>622</v>
      </c>
      <c r="I81" s="272" t="s">
        <v>627</v>
      </c>
      <c r="J81" s="272" t="s">
        <v>628</v>
      </c>
      <c r="K81" s="267" t="s">
        <v>686</v>
      </c>
      <c r="L81" s="285">
        <v>1</v>
      </c>
    </row>
    <row r="82" spans="2:12" s="15" customFormat="1" ht="47.1" customHeight="1">
      <c r="B82" s="394"/>
      <c r="C82" s="38" t="s">
        <v>32</v>
      </c>
      <c r="D82" s="36" t="s">
        <v>577</v>
      </c>
      <c r="E82" s="57">
        <v>1</v>
      </c>
      <c r="F82" s="46" t="s">
        <v>578</v>
      </c>
      <c r="G82" s="38" t="s">
        <v>354</v>
      </c>
      <c r="H82" s="283" t="s">
        <v>623</v>
      </c>
      <c r="I82" s="272" t="s">
        <v>627</v>
      </c>
      <c r="J82" s="272" t="s">
        <v>628</v>
      </c>
      <c r="K82" s="272" t="s">
        <v>683</v>
      </c>
      <c r="L82" s="285">
        <v>0</v>
      </c>
    </row>
    <row r="83" spans="2:12" s="15" customFormat="1" ht="63.75">
      <c r="B83" s="437"/>
      <c r="C83" s="42" t="s">
        <v>35</v>
      </c>
      <c r="D83" s="58" t="s">
        <v>579</v>
      </c>
      <c r="E83" s="59">
        <v>1</v>
      </c>
      <c r="F83" s="60" t="s">
        <v>580</v>
      </c>
      <c r="G83" s="265" t="s">
        <v>581</v>
      </c>
      <c r="H83" s="284">
        <v>45747</v>
      </c>
      <c r="I83" s="267" t="s">
        <v>665</v>
      </c>
      <c r="J83" s="273">
        <v>1</v>
      </c>
      <c r="K83" s="267" t="s">
        <v>687</v>
      </c>
      <c r="L83" s="285" t="s">
        <v>628</v>
      </c>
    </row>
    <row r="84" spans="2:12">
      <c r="B84" s="61"/>
      <c r="C84" s="48"/>
      <c r="G84" s="47"/>
      <c r="H84" s="62"/>
    </row>
    <row r="85" spans="2:12">
      <c r="B85" s="432" t="s">
        <v>479</v>
      </c>
      <c r="C85" s="433"/>
      <c r="D85" s="433"/>
      <c r="E85" s="433"/>
      <c r="F85" s="433"/>
      <c r="G85" s="433"/>
      <c r="H85" s="433"/>
      <c r="I85" s="270" t="s">
        <v>666</v>
      </c>
      <c r="J85" s="286">
        <f>AVERAGE(J12:J83)</f>
        <v>0.6470588235294118</v>
      </c>
      <c r="K85" s="270" t="s">
        <v>666</v>
      </c>
      <c r="L85" s="286">
        <f>AVERAGE(L12:L83)</f>
        <v>0.64622641509433965</v>
      </c>
    </row>
    <row r="86" spans="2:12">
      <c r="B86" s="434"/>
      <c r="C86" s="435"/>
      <c r="D86" s="435"/>
      <c r="E86" s="435"/>
      <c r="F86" s="435"/>
      <c r="G86" s="435"/>
      <c r="H86" s="435"/>
    </row>
    <row r="88" spans="2:12">
      <c r="B88" s="383"/>
      <c r="C88" s="383"/>
      <c r="D88" s="383"/>
      <c r="E88" s="63"/>
      <c r="F88" s="63"/>
    </row>
    <row r="89" spans="2:12">
      <c r="B89" s="64"/>
      <c r="C89" s="64"/>
      <c r="D89" s="65"/>
    </row>
    <row r="90" spans="2:12">
      <c r="B90" s="428" t="s">
        <v>583</v>
      </c>
      <c r="C90" s="358"/>
      <c r="D90" s="358"/>
      <c r="E90" s="63"/>
    </row>
    <row r="91" spans="2:12">
      <c r="B91" s="359" t="s">
        <v>481</v>
      </c>
      <c r="C91" s="359"/>
      <c r="D91" s="359"/>
    </row>
    <row r="93" spans="2:12">
      <c r="B93" s="16" t="s">
        <v>482</v>
      </c>
      <c r="C93" s="429" t="s">
        <v>624</v>
      </c>
      <c r="D93" s="430"/>
    </row>
    <row r="94" spans="2:12">
      <c r="B94" s="16" t="s">
        <v>484</v>
      </c>
      <c r="C94" s="431" t="s">
        <v>584</v>
      </c>
      <c r="D94" s="390"/>
    </row>
  </sheetData>
  <mergeCells count="41">
    <mergeCell ref="B85:H86"/>
    <mergeCell ref="D1:H3"/>
    <mergeCell ref="B4:C5"/>
    <mergeCell ref="D4:E5"/>
    <mergeCell ref="B6:C7"/>
    <mergeCell ref="D6:E7"/>
    <mergeCell ref="B65:B71"/>
    <mergeCell ref="B72:B73"/>
    <mergeCell ref="B76:B77"/>
    <mergeCell ref="B81:B83"/>
    <mergeCell ref="B1:C3"/>
    <mergeCell ref="B26:B41"/>
    <mergeCell ref="B42:B43"/>
    <mergeCell ref="B45:B48"/>
    <mergeCell ref="B54:B58"/>
    <mergeCell ref="B60:B61"/>
    <mergeCell ref="B12:B13"/>
    <mergeCell ref="B14:B15"/>
    <mergeCell ref="B16:B18"/>
    <mergeCell ref="B19:B20"/>
    <mergeCell ref="B21:B22"/>
    <mergeCell ref="B88:D88"/>
    <mergeCell ref="B90:D90"/>
    <mergeCell ref="B91:D91"/>
    <mergeCell ref="C93:D93"/>
    <mergeCell ref="C94:D94"/>
    <mergeCell ref="C51:D51"/>
    <mergeCell ref="C63:H63"/>
    <mergeCell ref="C64:D64"/>
    <mergeCell ref="C79:H79"/>
    <mergeCell ref="C80:D80"/>
    <mergeCell ref="C10:H10"/>
    <mergeCell ref="C11:D11"/>
    <mergeCell ref="C24:H24"/>
    <mergeCell ref="C25:D25"/>
    <mergeCell ref="C50:H50"/>
    <mergeCell ref="G4:H4"/>
    <mergeCell ref="G5:H5"/>
    <mergeCell ref="G6:H6"/>
    <mergeCell ref="F7:H7"/>
    <mergeCell ref="B9:H9"/>
  </mergeCells>
  <pageMargins left="0.70866141732283505" right="0.70866141732283505" top="0.74803149606299202" bottom="0.74803149606299202" header="0.31496062992126" footer="0.31496062992126"/>
  <pageSetup paperSize="14" scale="76" fitToHeight="0" orientation="landscape" r:id="rId1"/>
  <rowBreaks count="2" manualBreakCount="2">
    <brk id="23" max="7" man="1"/>
    <brk id="62" max="7" man="1"/>
  </rowBreaks>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53963B474CADD4B92103749CDE672A7" ma:contentTypeVersion="8" ma:contentTypeDescription="Create a new document." ma:contentTypeScope="" ma:versionID="d93f8740da8e1abf7682597e7ee91c3e">
  <xsd:schema xmlns:xsd="http://www.w3.org/2001/XMLSchema" xmlns:xs="http://www.w3.org/2001/XMLSchema" xmlns:p="http://schemas.microsoft.com/office/2006/metadata/properties" xmlns:ns3="181558b9-c110-48a1-ae7a-f4e208297e30" targetNamespace="http://schemas.microsoft.com/office/2006/metadata/properties" ma:root="true" ma:fieldsID="714e3443e0b7404f350aa1068bcec696" ns3:_="">
    <xsd:import namespace="181558b9-c110-48a1-ae7a-f4e208297e3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1558b9-c110-48a1-ae7a-f4e208297e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A77CA9-1526-4501-BFF4-83CF91C8F51F}">
  <ds:schemaRefs/>
</ds:datastoreItem>
</file>

<file path=customXml/itemProps2.xml><?xml version="1.0" encoding="utf-8"?>
<ds:datastoreItem xmlns:ds="http://schemas.openxmlformats.org/officeDocument/2006/customXml" ds:itemID="{A15A9ED7-73EC-488D-AD22-DCA4D3D773DB}">
  <ds:schemaRefs>
    <ds:schemaRef ds:uri="http://www.w3.org/XML/1998/namespace"/>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purl.org/dc/dcmitype/"/>
    <ds:schemaRef ds:uri="http://purl.org/dc/elements/1.1/"/>
    <ds:schemaRef ds:uri="http://schemas.microsoft.com/office/infopath/2007/PartnerControls"/>
    <ds:schemaRef ds:uri="181558b9-c110-48a1-ae7a-f4e208297e30"/>
  </ds:schemaRefs>
</ds:datastoreItem>
</file>

<file path=customXml/itemProps3.xml><?xml version="1.0" encoding="utf-8"?>
<ds:datastoreItem xmlns:ds="http://schemas.openxmlformats.org/officeDocument/2006/customXml" ds:itemID="{78889602-BC9D-4260-8484-7B9F5FEFA61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12</vt:i4>
      </vt:variant>
    </vt:vector>
  </HeadingPairs>
  <TitlesOfParts>
    <vt:vector size="18" baseType="lpstr">
      <vt:lpstr>PAAC MAY-AGOS 2020</vt:lpstr>
      <vt:lpstr>PAAC 2021</vt:lpstr>
      <vt:lpstr>PAAC 2022 vf</vt:lpstr>
      <vt:lpstr>Cambios 2023</vt:lpstr>
      <vt:lpstr>PAAC 2022</vt:lpstr>
      <vt:lpstr>PACC 2024</vt:lpstr>
      <vt:lpstr>'Cambios 2023'!Área_de_impresión</vt:lpstr>
      <vt:lpstr>'PAAC 2021'!Área_de_impresión</vt:lpstr>
      <vt:lpstr>'PAAC 2022'!Área_de_impresión</vt:lpstr>
      <vt:lpstr>'PAAC 2022 vf'!Área_de_impresión</vt:lpstr>
      <vt:lpstr>'PAAC MAY-AGOS 2020'!Área_de_impresión</vt:lpstr>
      <vt:lpstr>'PACC 2024'!Área_de_impresión</vt:lpstr>
      <vt:lpstr>'Cambios 2023'!Títulos_a_imprimir</vt:lpstr>
      <vt:lpstr>'PAAC 2021'!Títulos_a_imprimir</vt:lpstr>
      <vt:lpstr>'PAAC 2022'!Títulos_a_imprimir</vt:lpstr>
      <vt:lpstr>'PAAC 2022 vf'!Títulos_a_imprimir</vt:lpstr>
      <vt:lpstr>'PAAC MAY-AGOS 2020'!Títulos_a_imprimir</vt:lpstr>
      <vt:lpstr>'PACC 2024'!Títulos_a_imprimir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AUX-CONT-INT</dc:creator>
  <cp:lastModifiedBy>CONTROL_INT</cp:lastModifiedBy>
  <cp:lastPrinted>2024-04-05T19:45:00Z</cp:lastPrinted>
  <dcterms:created xsi:type="dcterms:W3CDTF">2016-11-12T14:39:00Z</dcterms:created>
  <dcterms:modified xsi:type="dcterms:W3CDTF">2025-09-12T16:40:23Z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0x010100A53963B474CADD4B92103749CDE672A7</vt:lpwstr>
  </property>
  <property fmtid="{D5CDD505-2E9C-101B-9397-08002B2CF9AE}" pid="3" name="ICV">
    <vt:lpwstr>F429FF3F985F4B33B272D3DAD9A0EEE6_12</vt:lpwstr>
  </property>
  <property fmtid="{D5CDD505-2E9C-101B-9397-08002B2CF9AE}" pid="4" name="KSOProductBuildVer">
    <vt:lpwstr>3082-12.2.0.16909</vt:lpwstr>
  </property>
</Properties>
</file>